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SATT\__Rozvoj SZT\___Prodej DR + VM\__Nabídka prodeje\23-03 Nabídka č. 5\"/>
    </mc:Choice>
  </mc:AlternateContent>
  <xr:revisionPtr revIDLastSave="0" documentId="13_ncr:1_{CE51BA79-FAFA-469B-9C78-0CA268A79A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G6" i="1"/>
  <c r="P260" i="1"/>
  <c r="P259" i="1"/>
  <c r="P258" i="1"/>
  <c r="P257" i="1"/>
  <c r="P256" i="1"/>
  <c r="C15" i="1" s="1"/>
  <c r="P255" i="1"/>
  <c r="P254" i="1"/>
  <c r="P253" i="1"/>
  <c r="P249" i="1"/>
  <c r="P248" i="1"/>
  <c r="P247" i="1"/>
  <c r="P246" i="1"/>
  <c r="P245" i="1"/>
  <c r="P244" i="1"/>
  <c r="P243" i="1"/>
  <c r="P242" i="1"/>
  <c r="C14" i="1" l="1"/>
  <c r="P261" i="1"/>
  <c r="C13" i="1"/>
  <c r="P250" i="1"/>
  <c r="C12" i="1"/>
  <c r="P238" i="1"/>
  <c r="P237" i="1"/>
  <c r="P236" i="1"/>
  <c r="P235" i="1"/>
  <c r="P234" i="1"/>
  <c r="P233" i="1"/>
  <c r="P232" i="1"/>
  <c r="P231" i="1"/>
  <c r="P227" i="1"/>
  <c r="P226" i="1"/>
  <c r="P225" i="1"/>
  <c r="P224" i="1"/>
  <c r="P223" i="1"/>
  <c r="P222" i="1"/>
  <c r="P221" i="1"/>
  <c r="P220" i="1"/>
  <c r="D14" i="1" l="1"/>
  <c r="C10" i="1"/>
  <c r="D10" i="1" s="1"/>
  <c r="C11" i="1"/>
  <c r="D12" i="1"/>
  <c r="C8" i="1"/>
  <c r="P239" i="1"/>
  <c r="C9" i="1"/>
  <c r="D8" i="1" s="1"/>
  <c r="P228" i="1"/>
  <c r="G217" i="1" l="1"/>
  <c r="G205" i="1"/>
  <c r="G189" i="1"/>
  <c r="G180" i="1"/>
  <c r="G5" i="1" s="1"/>
  <c r="H5" i="1" s="1"/>
  <c r="G166" i="1"/>
  <c r="G153" i="1"/>
  <c r="G137" i="1"/>
  <c r="G127" i="1"/>
  <c r="G114" i="1"/>
  <c r="G102" i="1"/>
  <c r="G86" i="1"/>
  <c r="G78" i="1"/>
  <c r="G65" i="1"/>
  <c r="G53" i="1"/>
  <c r="G37" i="1"/>
  <c r="G29" i="1"/>
  <c r="C4" i="1" s="1"/>
  <c r="G115" i="1" l="1"/>
  <c r="C6" i="1"/>
  <c r="C7" i="1"/>
  <c r="C5" i="1"/>
  <c r="D4" i="1" s="1"/>
  <c r="G190" i="1"/>
  <c r="H6" i="1"/>
  <c r="G38" i="1"/>
  <c r="G87" i="1"/>
  <c r="G167" i="1"/>
  <c r="G218" i="1"/>
  <c r="G138" i="1"/>
  <c r="G66" i="1"/>
  <c r="F218" i="1"/>
  <c r="D6" i="1" l="1"/>
  <c r="J6" i="1" s="1"/>
  <c r="H218" i="1"/>
  <c r="F190" i="1"/>
  <c r="F167" i="1"/>
  <c r="H167" i="1" s="1"/>
  <c r="F138" i="1"/>
  <c r="H138" i="1" s="1"/>
  <c r="F115" i="1"/>
  <c r="H115" i="1" s="1"/>
  <c r="F87" i="1"/>
  <c r="H87" i="1" s="1"/>
  <c r="F66" i="1"/>
  <c r="H66" i="1" s="1"/>
  <c r="F38" i="1"/>
  <c r="H38" i="1" s="1"/>
  <c r="J5" i="1" l="1"/>
  <c r="H190" i="1"/>
</calcChain>
</file>

<file path=xl/sharedStrings.xml><?xml version="1.0" encoding="utf-8"?>
<sst xmlns="http://schemas.openxmlformats.org/spreadsheetml/2006/main" count="348" uniqueCount="34">
  <si>
    <t>Číslo objektu</t>
  </si>
  <si>
    <t>Datum</t>
  </si>
  <si>
    <t>Číslo měřiče</t>
  </si>
  <si>
    <t>Počáteční stav 1</t>
  </si>
  <si>
    <t>Koncový stav 1</t>
  </si>
  <si>
    <t>Spotřeba 1</t>
  </si>
  <si>
    <t>405-0101</t>
  </si>
  <si>
    <t>Bezručova 1520 UT</t>
  </si>
  <si>
    <t>Bezručova 1520 TUV</t>
  </si>
  <si>
    <t>405-0201</t>
  </si>
  <si>
    <t>Bezručova 1543 UT</t>
  </si>
  <si>
    <t>405-0102</t>
  </si>
  <si>
    <t>Bezručova 1543 TUV</t>
  </si>
  <si>
    <t>405-0202</t>
  </si>
  <si>
    <t>Bezručova 1552 UT</t>
  </si>
  <si>
    <t>405-0103</t>
  </si>
  <si>
    <t>Bezručova 1552 TUV</t>
  </si>
  <si>
    <t>405-0203</t>
  </si>
  <si>
    <t>Bezručova 1618-7,1570 UT</t>
  </si>
  <si>
    <t>405-0104</t>
  </si>
  <si>
    <t>Bezručova 1570,1618-7 TUV</t>
  </si>
  <si>
    <t>405-0204</t>
  </si>
  <si>
    <t>Očekávaná spotřeba BD 1567, 1614, 1615, 1616</t>
  </si>
  <si>
    <t>GJ/rok</t>
  </si>
  <si>
    <t>ÚT</t>
  </si>
  <si>
    <t>TUV</t>
  </si>
  <si>
    <t>GJ</t>
  </si>
  <si>
    <t>Odběr TE Velké Meziříčí</t>
  </si>
  <si>
    <t>Celkem</t>
  </si>
  <si>
    <t>UT</t>
  </si>
  <si>
    <t>Bezručova 1570, 1618-7, UT</t>
  </si>
  <si>
    <t>29.02.2021</t>
  </si>
  <si>
    <t>29.02.2022</t>
  </si>
  <si>
    <r>
      <rPr>
        <sz val="11"/>
        <color rgb="FF0070C0"/>
        <rFont val="Tahoma"/>
        <family val="2"/>
        <charset val="238"/>
      </rPr>
      <t>◄</t>
    </r>
    <r>
      <rPr>
        <sz val="11"/>
        <color rgb="FF0070C0"/>
        <rFont val="Calibri"/>
        <family val="2"/>
        <charset val="238"/>
      </rPr>
      <t xml:space="preserve"> BD není připojen, v minulosti byl součástí SZT (dnes plynové kotle)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</si>
</sst>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#,##0.0&quot; GJ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</font>
    <font>
      <sz val="11"/>
      <color rgb="FF0070C0"/>
      <name val="Tahoma"/>
      <family val="2"/>
      <charset val="238"/>
    </font>
    <font>
      <b/>
      <sz val="11"/>
      <color rgb="FF0070C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4" fontId="0" fillId="0" borderId="0" xfId="0" applyNumberFormat="1"/>
    <xf numFmtId="0" fontId="0" fillId="0" borderId="0" xfId="0" applyAlignment="1">
      <alignment horizontal="left" indent="1"/>
    </xf>
    <xf numFmtId="4" fontId="0" fillId="0" borderId="0" xfId="0" applyNumberFormat="1" applyAlignment="1">
      <alignment horizontal="left" indent="1"/>
    </xf>
    <xf numFmtId="14" fontId="0" fillId="0" borderId="0" xfId="0" applyNumberFormat="1" applyAlignment="1">
      <alignment horizontal="left" indent="1"/>
    </xf>
    <xf numFmtId="4" fontId="1" fillId="0" borderId="0" xfId="0" applyNumberFormat="1" applyFont="1" applyAlignment="1">
      <alignment horizontal="left" indent="1"/>
    </xf>
    <xf numFmtId="0" fontId="2" fillId="0" borderId="0" xfId="0" applyFont="1"/>
    <xf numFmtId="0" fontId="3" fillId="0" borderId="0" xfId="0" applyFont="1"/>
    <xf numFmtId="4" fontId="0" fillId="0" borderId="0" xfId="0" applyNumberFormat="1" applyAlignment="1">
      <alignment horizontal="right" indent="1"/>
    </xf>
    <xf numFmtId="1" fontId="1" fillId="0" borderId="0" xfId="0" applyNumberFormat="1" applyFont="1" applyAlignment="1">
      <alignment horizontal="right" indent="1"/>
    </xf>
    <xf numFmtId="4" fontId="0" fillId="0" borderId="1" xfId="0" applyNumberFormat="1" applyBorder="1" applyAlignment="1">
      <alignment horizontal="right" indent="1"/>
    </xf>
    <xf numFmtId="0" fontId="0" fillId="0" borderId="1" xfId="0" applyBorder="1"/>
    <xf numFmtId="3" fontId="0" fillId="0" borderId="0" xfId="0" applyNumberFormat="1"/>
    <xf numFmtId="165" fontId="0" fillId="0" borderId="0" xfId="1" applyNumberFormat="1" applyFont="1"/>
    <xf numFmtId="0" fontId="5" fillId="0" borderId="0" xfId="0" applyFont="1"/>
    <xf numFmtId="3" fontId="1" fillId="0" borderId="0" xfId="0" applyNumberFormat="1" applyFont="1"/>
    <xf numFmtId="4" fontId="1" fillId="0" borderId="0" xfId="0" applyNumberFormat="1" applyFont="1"/>
    <xf numFmtId="0" fontId="1" fillId="0" borderId="0" xfId="0" applyFont="1" applyAlignment="1">
      <alignment horizontal="right" indent="1"/>
    </xf>
    <xf numFmtId="0" fontId="1" fillId="0" borderId="1" xfId="0" applyFont="1" applyBorder="1" applyAlignment="1">
      <alignment horizontal="right" indent="1"/>
    </xf>
    <xf numFmtId="3" fontId="0" fillId="0" borderId="1" xfId="0" applyNumberFormat="1" applyBorder="1"/>
    <xf numFmtId="4" fontId="0" fillId="0" borderId="1" xfId="0" applyNumberFormat="1" applyBorder="1"/>
    <xf numFmtId="3" fontId="6" fillId="0" borderId="0" xfId="0" applyNumberFormat="1" applyFont="1" applyAlignment="1">
      <alignment horizontal="left" indent="1"/>
    </xf>
    <xf numFmtId="164" fontId="6" fillId="2" borderId="0" xfId="0" applyNumberFormat="1" applyFont="1" applyFill="1"/>
    <xf numFmtId="166" fontId="6" fillId="0" borderId="2" xfId="0" applyNumberFormat="1" applyFont="1" applyBorder="1"/>
    <xf numFmtId="3" fontId="6" fillId="0" borderId="3" xfId="0" applyNumberFormat="1" applyFont="1" applyBorder="1" applyAlignment="1">
      <alignment horizontal="left" indent="1"/>
    </xf>
    <xf numFmtId="164" fontId="6" fillId="2" borderId="3" xfId="0" applyNumberFormat="1" applyFont="1" applyFill="1" applyBorder="1"/>
    <xf numFmtId="166" fontId="6" fillId="0" borderId="4" xfId="0" applyNumberFormat="1" applyFont="1" applyBorder="1"/>
    <xf numFmtId="14" fontId="7" fillId="3" borderId="5" xfId="0" applyNumberFormat="1" applyFont="1" applyFill="1" applyBorder="1" applyAlignment="1">
      <alignment horizontal="center"/>
    </xf>
    <xf numFmtId="1" fontId="7" fillId="3" borderId="5" xfId="0" applyNumberFormat="1" applyFont="1" applyFill="1" applyBorder="1" applyAlignment="1">
      <alignment horizontal="center"/>
    </xf>
    <xf numFmtId="166" fontId="0" fillId="0" borderId="0" xfId="0" applyNumberFormat="1"/>
    <xf numFmtId="166" fontId="0" fillId="0" borderId="1" xfId="0" applyNumberFormat="1" applyBorder="1"/>
    <xf numFmtId="166" fontId="0" fillId="0" borderId="6" xfId="0" applyNumberFormat="1" applyBorder="1"/>
    <xf numFmtId="3" fontId="6" fillId="2" borderId="0" xfId="0" applyNumberFormat="1" applyFont="1" applyFill="1"/>
    <xf numFmtId="4" fontId="6" fillId="2" borderId="0" xfId="0" applyNumberFormat="1" applyFont="1" applyFill="1"/>
    <xf numFmtId="3" fontId="6" fillId="2" borderId="3" xfId="0" applyNumberFormat="1" applyFont="1" applyFill="1" applyBorder="1"/>
    <xf numFmtId="4" fontId="6" fillId="2" borderId="3" xfId="0" applyNumberFormat="1" applyFont="1" applyFill="1" applyBorder="1"/>
    <xf numFmtId="3" fontId="7" fillId="3" borderId="7" xfId="0" applyNumberFormat="1" applyFont="1" applyFill="1" applyBorder="1" applyAlignment="1">
      <alignment horizontal="center"/>
    </xf>
    <xf numFmtId="0" fontId="0" fillId="0" borderId="6" xfId="0" applyBorder="1"/>
    <xf numFmtId="0" fontId="8" fillId="0" borderId="0" xfId="0" applyFont="1"/>
    <xf numFmtId="0" fontId="9" fillId="0" borderId="0" xfId="0" applyFont="1"/>
    <xf numFmtId="164" fontId="11" fillId="0" borderId="0" xfId="0" applyNumberFormat="1" applyFont="1"/>
    <xf numFmtId="0" fontId="11" fillId="0" borderId="0" xfId="0" applyFont="1"/>
    <xf numFmtId="3" fontId="0" fillId="0" borderId="0" xfId="0" applyNumberFormat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2">
    <cellStyle name="Normální" xfId="0" builtinId="0"/>
    <cellStyle name="Procenta" xfId="1" builtinId="5"/>
  </cellStyles>
  <dxfs count="4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1"/>
  <sheetViews>
    <sheetView tabSelected="1" workbookViewId="0">
      <pane ySplit="17" topLeftCell="A245" activePane="bottomLeft" state="frozen"/>
      <selection pane="bottomLeft" activeCell="D8" activeCellId="3" sqref="D14:D15 D12:D13 D10:D11 D8:D9"/>
    </sheetView>
  </sheetViews>
  <sheetFormatPr defaultRowHeight="15" x14ac:dyDescent="0.25"/>
  <cols>
    <col min="1" max="1" width="13.5703125" customWidth="1"/>
    <col min="2" max="2" width="13" customWidth="1"/>
    <col min="3" max="3" width="26.5703125" bestFit="1" customWidth="1"/>
    <col min="4" max="4" width="16.5703125" style="2" customWidth="1"/>
    <col min="5" max="5" width="14.85546875" style="2" customWidth="1"/>
    <col min="6" max="6" width="12" style="2" customWidth="1"/>
    <col min="7" max="15" width="10.7109375" customWidth="1"/>
    <col min="16" max="16" width="9.42578125" bestFit="1" customWidth="1"/>
  </cols>
  <sheetData>
    <row r="1" spans="1:12" ht="15.75" x14ac:dyDescent="0.25">
      <c r="A1" s="15" t="s">
        <v>27</v>
      </c>
    </row>
    <row r="3" spans="1:12" x14ac:dyDescent="0.25">
      <c r="A3" s="19">
        <v>2016</v>
      </c>
      <c r="B3" s="11" t="s">
        <v>28</v>
      </c>
      <c r="C3" s="12"/>
      <c r="D3" s="20">
        <v>5765</v>
      </c>
      <c r="E3" s="21" t="s">
        <v>26</v>
      </c>
      <c r="F3"/>
    </row>
    <row r="4" spans="1:12" x14ac:dyDescent="0.25">
      <c r="A4" s="10">
        <v>2017</v>
      </c>
      <c r="B4" s="9" t="s">
        <v>24</v>
      </c>
      <c r="C4" s="30">
        <f>SUM(G29,G78,G127,G180)</f>
        <v>4048</v>
      </c>
      <c r="D4" s="43">
        <f>C4+C5</f>
        <v>5335</v>
      </c>
      <c r="E4" s="45" t="s">
        <v>26</v>
      </c>
      <c r="F4"/>
      <c r="H4" s="7" t="s">
        <v>22</v>
      </c>
      <c r="I4" s="8"/>
      <c r="L4" s="40" t="s">
        <v>33</v>
      </c>
    </row>
    <row r="5" spans="1:12" x14ac:dyDescent="0.25">
      <c r="A5" s="11"/>
      <c r="B5" s="11" t="s">
        <v>25</v>
      </c>
      <c r="C5" s="30">
        <f>SUM(G53,G102,G153,G205)</f>
        <v>1287</v>
      </c>
      <c r="D5" s="44"/>
      <c r="E5" s="46"/>
      <c r="F5"/>
      <c r="G5" s="13">
        <f>G180+G205</f>
        <v>1381</v>
      </c>
      <c r="H5" s="41">
        <f>G5*1.25</f>
        <v>1726.25</v>
      </c>
      <c r="I5" s="42" t="s">
        <v>23</v>
      </c>
      <c r="J5" s="14">
        <f>H5/D4</f>
        <v>0.32357075913776945</v>
      </c>
    </row>
    <row r="6" spans="1:12" x14ac:dyDescent="0.25">
      <c r="A6" s="10">
        <v>2018</v>
      </c>
      <c r="B6" s="9" t="s">
        <v>24</v>
      </c>
      <c r="C6" s="32">
        <f>SUM(G37,G86,G137,G189)</f>
        <v>3704</v>
      </c>
      <c r="D6" s="43">
        <f>C6+C7</f>
        <v>5023</v>
      </c>
      <c r="E6" s="45" t="s">
        <v>26</v>
      </c>
      <c r="F6"/>
      <c r="G6" s="13">
        <f>G189+G217</f>
        <v>1164</v>
      </c>
      <c r="H6" s="41">
        <f>G6*1.25</f>
        <v>1455</v>
      </c>
      <c r="I6" s="42" t="s">
        <v>23</v>
      </c>
      <c r="J6" s="14">
        <f>H6/D6</f>
        <v>0.28966752936492135</v>
      </c>
    </row>
    <row r="7" spans="1:12" x14ac:dyDescent="0.25">
      <c r="A7" s="11"/>
      <c r="B7" s="11" t="s">
        <v>25</v>
      </c>
      <c r="C7" s="30">
        <f>SUM(G65,G114,G166,G217)</f>
        <v>1319</v>
      </c>
      <c r="D7" s="44"/>
      <c r="E7" s="46"/>
      <c r="F7"/>
    </row>
    <row r="8" spans="1:12" x14ac:dyDescent="0.25">
      <c r="A8" s="18">
        <v>2019</v>
      </c>
      <c r="B8" s="9" t="s">
        <v>24</v>
      </c>
      <c r="C8" s="32">
        <f>SUM(P220,P222,P224,P226)</f>
        <v>3623.93</v>
      </c>
      <c r="D8" s="43">
        <f>C8+C9</f>
        <v>4934.93</v>
      </c>
      <c r="E8" s="45" t="s">
        <v>26</v>
      </c>
      <c r="F8"/>
    </row>
    <row r="9" spans="1:12" x14ac:dyDescent="0.25">
      <c r="A9" s="12"/>
      <c r="B9" s="11" t="s">
        <v>25</v>
      </c>
      <c r="C9" s="31">
        <f>SUM(P221,P223,P225,P227)</f>
        <v>1311</v>
      </c>
      <c r="D9" s="44"/>
      <c r="E9" s="46"/>
      <c r="F9"/>
    </row>
    <row r="10" spans="1:12" x14ac:dyDescent="0.25">
      <c r="A10" s="18">
        <v>2020</v>
      </c>
      <c r="B10" s="9" t="s">
        <v>24</v>
      </c>
      <c r="C10" s="30">
        <f>SUM(P231,P233,P235,P237)</f>
        <v>3563.1</v>
      </c>
      <c r="D10" s="43">
        <f>C10+C11</f>
        <v>4878.53</v>
      </c>
      <c r="E10" s="45" t="s">
        <v>26</v>
      </c>
      <c r="F10"/>
    </row>
    <row r="11" spans="1:12" x14ac:dyDescent="0.25">
      <c r="A11" s="12"/>
      <c r="B11" s="11" t="s">
        <v>25</v>
      </c>
      <c r="C11" s="31">
        <f>SUM(P232,P234,P236,P238)</f>
        <v>1315.4299999999998</v>
      </c>
      <c r="D11" s="44"/>
      <c r="E11" s="46"/>
      <c r="F11"/>
    </row>
    <row r="12" spans="1:12" x14ac:dyDescent="0.25">
      <c r="A12" s="18">
        <v>2021</v>
      </c>
      <c r="B12" s="9" t="s">
        <v>24</v>
      </c>
      <c r="C12" s="30">
        <f>SUM(P242+P244+P246+P248)</f>
        <v>4124.8</v>
      </c>
      <c r="D12" s="43">
        <f>C12+C13</f>
        <v>5437.8</v>
      </c>
      <c r="E12" s="45" t="s">
        <v>26</v>
      </c>
      <c r="F12"/>
    </row>
    <row r="13" spans="1:12" x14ac:dyDescent="0.25">
      <c r="A13" s="12"/>
      <c r="B13" s="11" t="s">
        <v>25</v>
      </c>
      <c r="C13" s="31">
        <f>SUM(P243+P245+P247+P249)</f>
        <v>1313.0000000000002</v>
      </c>
      <c r="D13" s="44"/>
      <c r="E13" s="46"/>
      <c r="F13"/>
    </row>
    <row r="14" spans="1:12" x14ac:dyDescent="0.25">
      <c r="A14" s="18">
        <v>2022</v>
      </c>
      <c r="B14" s="9" t="s">
        <v>24</v>
      </c>
      <c r="C14" s="30">
        <f>SUM(P253,P255,P257,P259)</f>
        <v>3483.3400000000006</v>
      </c>
      <c r="D14" s="43">
        <f>C14+C15</f>
        <v>4680.898000000001</v>
      </c>
      <c r="E14" s="45" t="s">
        <v>26</v>
      </c>
      <c r="F14"/>
    </row>
    <row r="15" spans="1:12" x14ac:dyDescent="0.25">
      <c r="A15" s="12"/>
      <c r="B15" s="11" t="s">
        <v>25</v>
      </c>
      <c r="C15" s="31">
        <f>SUM(P254,P256,P258,P260)</f>
        <v>1197.558</v>
      </c>
      <c r="D15" s="44"/>
      <c r="E15" s="46"/>
      <c r="F15"/>
    </row>
    <row r="16" spans="1:12" x14ac:dyDescent="0.25">
      <c r="B16" s="9"/>
      <c r="C16" s="38"/>
      <c r="D16" s="16">
        <f>AVERAGE(D3:D15)</f>
        <v>5150.7368571428569</v>
      </c>
      <c r="E16" s="17" t="s">
        <v>26</v>
      </c>
      <c r="F16"/>
    </row>
    <row r="18" spans="1:7" x14ac:dyDescent="0.25">
      <c r="A18" s="1" t="s">
        <v>7</v>
      </c>
    </row>
    <row r="20" spans="1:7" x14ac:dyDescent="0.25">
      <c r="A20" s="3" t="s">
        <v>0</v>
      </c>
      <c r="B20" s="3" t="s">
        <v>1</v>
      </c>
      <c r="C20" s="3" t="s">
        <v>2</v>
      </c>
      <c r="D20" s="4" t="s">
        <v>3</v>
      </c>
      <c r="E20" s="4" t="s">
        <v>4</v>
      </c>
      <c r="F20" s="4" t="s">
        <v>5</v>
      </c>
    </row>
    <row r="21" spans="1:7" x14ac:dyDescent="0.25">
      <c r="A21" s="3" t="s">
        <v>6</v>
      </c>
      <c r="B21" s="5">
        <v>42766</v>
      </c>
      <c r="C21" s="3">
        <v>8520</v>
      </c>
      <c r="D21" s="4">
        <v>2553</v>
      </c>
      <c r="E21" s="4">
        <v>2759</v>
      </c>
      <c r="F21" s="4">
        <v>206</v>
      </c>
    </row>
    <row r="22" spans="1:7" x14ac:dyDescent="0.25">
      <c r="A22" s="3" t="s">
        <v>6</v>
      </c>
      <c r="B22" s="5">
        <v>42794</v>
      </c>
      <c r="C22" s="3">
        <v>8520</v>
      </c>
      <c r="D22" s="4">
        <v>2759</v>
      </c>
      <c r="E22" s="4">
        <v>2891</v>
      </c>
      <c r="F22" s="4">
        <v>132</v>
      </c>
    </row>
    <row r="23" spans="1:7" x14ac:dyDescent="0.25">
      <c r="A23" s="3" t="s">
        <v>6</v>
      </c>
      <c r="B23" s="5">
        <v>42825</v>
      </c>
      <c r="C23" s="3">
        <v>8520</v>
      </c>
      <c r="D23" s="4">
        <v>2891</v>
      </c>
      <c r="E23" s="4">
        <v>2984</v>
      </c>
      <c r="F23" s="4">
        <v>93</v>
      </c>
    </row>
    <row r="24" spans="1:7" x14ac:dyDescent="0.25">
      <c r="A24" s="3" t="s">
        <v>6</v>
      </c>
      <c r="B24" s="5">
        <v>42855</v>
      </c>
      <c r="C24" s="3">
        <v>8520</v>
      </c>
      <c r="D24" s="4">
        <v>2984</v>
      </c>
      <c r="E24" s="4">
        <v>3064</v>
      </c>
      <c r="F24" s="4">
        <v>80</v>
      </c>
    </row>
    <row r="25" spans="1:7" x14ac:dyDescent="0.25">
      <c r="A25" s="3" t="s">
        <v>6</v>
      </c>
      <c r="B25" s="5">
        <v>42886</v>
      </c>
      <c r="C25" s="3">
        <v>8520</v>
      </c>
      <c r="D25" s="4">
        <v>3064</v>
      </c>
      <c r="E25" s="4">
        <v>3079</v>
      </c>
      <c r="F25" s="4">
        <v>15</v>
      </c>
    </row>
    <row r="26" spans="1:7" x14ac:dyDescent="0.25">
      <c r="A26" s="3" t="s">
        <v>6</v>
      </c>
      <c r="B26" s="5">
        <v>43008</v>
      </c>
      <c r="C26" s="3">
        <v>8520</v>
      </c>
      <c r="D26" s="4">
        <v>3079</v>
      </c>
      <c r="E26" s="4">
        <v>3113</v>
      </c>
      <c r="F26" s="4">
        <v>34</v>
      </c>
    </row>
    <row r="27" spans="1:7" x14ac:dyDescent="0.25">
      <c r="A27" s="3" t="s">
        <v>6</v>
      </c>
      <c r="B27" s="5">
        <v>43039</v>
      </c>
      <c r="C27" s="3">
        <v>8520</v>
      </c>
      <c r="D27" s="4">
        <v>3113</v>
      </c>
      <c r="E27" s="4">
        <v>3179</v>
      </c>
      <c r="F27" s="4">
        <v>66</v>
      </c>
    </row>
    <row r="28" spans="1:7" x14ac:dyDescent="0.25">
      <c r="A28" s="3" t="s">
        <v>6</v>
      </c>
      <c r="B28" s="5">
        <v>43069</v>
      </c>
      <c r="C28" s="3">
        <v>8520</v>
      </c>
      <c r="D28" s="4">
        <v>3179</v>
      </c>
      <c r="E28" s="4">
        <v>3301</v>
      </c>
      <c r="F28" s="4">
        <v>122</v>
      </c>
    </row>
    <row r="29" spans="1:7" x14ac:dyDescent="0.25">
      <c r="A29" s="3" t="s">
        <v>6</v>
      </c>
      <c r="B29" s="5">
        <v>43100</v>
      </c>
      <c r="C29" s="3">
        <v>8520</v>
      </c>
      <c r="D29" s="4">
        <v>3301</v>
      </c>
      <c r="E29" s="4">
        <v>3402</v>
      </c>
      <c r="F29" s="4">
        <v>101</v>
      </c>
      <c r="G29" s="2">
        <f>SUM(F21:F29)</f>
        <v>849</v>
      </c>
    </row>
    <row r="30" spans="1:7" x14ac:dyDescent="0.25">
      <c r="A30" s="3" t="s">
        <v>6</v>
      </c>
      <c r="B30" s="5">
        <v>43131</v>
      </c>
      <c r="C30" s="3">
        <v>8520</v>
      </c>
      <c r="D30" s="4">
        <v>3402</v>
      </c>
      <c r="E30" s="4">
        <v>3602</v>
      </c>
      <c r="F30" s="4">
        <v>200</v>
      </c>
    </row>
    <row r="31" spans="1:7" x14ac:dyDescent="0.25">
      <c r="A31" s="3" t="s">
        <v>6</v>
      </c>
      <c r="B31" s="5">
        <v>43159</v>
      </c>
      <c r="C31" s="3">
        <v>8520</v>
      </c>
      <c r="D31" s="4">
        <v>3602</v>
      </c>
      <c r="E31" s="4">
        <v>3749</v>
      </c>
      <c r="F31" s="4">
        <v>147</v>
      </c>
    </row>
    <row r="32" spans="1:7" x14ac:dyDescent="0.25">
      <c r="A32" s="3" t="s">
        <v>6</v>
      </c>
      <c r="B32" s="5">
        <v>43190</v>
      </c>
      <c r="C32" s="3">
        <v>8520</v>
      </c>
      <c r="D32" s="4">
        <v>3749</v>
      </c>
      <c r="E32" s="4">
        <v>3896</v>
      </c>
      <c r="F32" s="4">
        <v>147</v>
      </c>
    </row>
    <row r="33" spans="1:8" x14ac:dyDescent="0.25">
      <c r="A33" s="3" t="s">
        <v>6</v>
      </c>
      <c r="B33" s="5">
        <v>43220</v>
      </c>
      <c r="C33" s="3">
        <v>8520</v>
      </c>
      <c r="D33" s="4">
        <v>3896</v>
      </c>
      <c r="E33" s="4">
        <v>3930</v>
      </c>
      <c r="F33" s="4">
        <v>34</v>
      </c>
    </row>
    <row r="34" spans="1:8" x14ac:dyDescent="0.25">
      <c r="A34" s="3" t="s">
        <v>6</v>
      </c>
      <c r="B34" s="5">
        <v>43373</v>
      </c>
      <c r="C34" s="3">
        <v>8520</v>
      </c>
      <c r="D34" s="4">
        <v>3930</v>
      </c>
      <c r="E34" s="4">
        <v>3942</v>
      </c>
      <c r="F34" s="4">
        <v>12</v>
      </c>
    </row>
    <row r="35" spans="1:8" x14ac:dyDescent="0.25">
      <c r="A35" s="3" t="s">
        <v>6</v>
      </c>
      <c r="B35" s="5">
        <v>43404</v>
      </c>
      <c r="C35" s="3">
        <v>8520</v>
      </c>
      <c r="D35" s="4">
        <v>3942</v>
      </c>
      <c r="E35" s="4">
        <v>3991</v>
      </c>
      <c r="F35" s="4">
        <v>49</v>
      </c>
    </row>
    <row r="36" spans="1:8" x14ac:dyDescent="0.25">
      <c r="A36" s="3" t="s">
        <v>6</v>
      </c>
      <c r="B36" s="5">
        <v>43434</v>
      </c>
      <c r="C36" s="3">
        <v>8520</v>
      </c>
      <c r="D36" s="4">
        <v>3991</v>
      </c>
      <c r="E36" s="4">
        <v>4090</v>
      </c>
      <c r="F36" s="4">
        <v>99</v>
      </c>
    </row>
    <row r="37" spans="1:8" x14ac:dyDescent="0.25">
      <c r="A37" s="3" t="s">
        <v>6</v>
      </c>
      <c r="B37" s="5">
        <v>43465</v>
      </c>
      <c r="C37" s="3">
        <v>8520</v>
      </c>
      <c r="D37" s="4">
        <v>4090</v>
      </c>
      <c r="E37" s="4">
        <v>4265</v>
      </c>
      <c r="F37" s="4">
        <v>175</v>
      </c>
      <c r="G37" s="2">
        <f>SUM(F30:F37)</f>
        <v>863</v>
      </c>
    </row>
    <row r="38" spans="1:8" x14ac:dyDescent="0.25">
      <c r="F38" s="6">
        <f>SUM(F21:F37)</f>
        <v>1712</v>
      </c>
      <c r="G38" s="2">
        <f>G29+G37</f>
        <v>1712</v>
      </c>
      <c r="H38" s="2">
        <f>F38-G38</f>
        <v>0</v>
      </c>
    </row>
    <row r="39" spans="1:8" x14ac:dyDescent="0.25">
      <c r="A39" s="8" t="s">
        <v>8</v>
      </c>
      <c r="B39" s="39"/>
    </row>
    <row r="41" spans="1:8" x14ac:dyDescent="0.25">
      <c r="A41" s="3" t="s">
        <v>0</v>
      </c>
      <c r="B41" s="3" t="s">
        <v>1</v>
      </c>
      <c r="C41" s="3" t="s">
        <v>2</v>
      </c>
      <c r="D41" s="4" t="s">
        <v>3</v>
      </c>
      <c r="E41" s="4" t="s">
        <v>4</v>
      </c>
      <c r="F41" s="4" t="s">
        <v>5</v>
      </c>
    </row>
    <row r="42" spans="1:8" x14ac:dyDescent="0.25">
      <c r="A42" s="3" t="s">
        <v>9</v>
      </c>
      <c r="B42" s="5">
        <v>42766</v>
      </c>
      <c r="C42" s="3">
        <v>8528</v>
      </c>
      <c r="D42" s="4">
        <v>402</v>
      </c>
      <c r="E42" s="4">
        <v>444</v>
      </c>
      <c r="F42" s="4">
        <v>42</v>
      </c>
    </row>
    <row r="43" spans="1:8" x14ac:dyDescent="0.25">
      <c r="A43" s="3" t="s">
        <v>9</v>
      </c>
      <c r="B43" s="5">
        <v>42794</v>
      </c>
      <c r="C43" s="3">
        <v>8528</v>
      </c>
      <c r="D43" s="4">
        <v>444</v>
      </c>
      <c r="E43" s="4">
        <v>479</v>
      </c>
      <c r="F43" s="4">
        <v>35</v>
      </c>
    </row>
    <row r="44" spans="1:8" x14ac:dyDescent="0.25">
      <c r="A44" s="3" t="s">
        <v>9</v>
      </c>
      <c r="B44" s="5">
        <v>42825</v>
      </c>
      <c r="C44" s="3">
        <v>8528</v>
      </c>
      <c r="D44" s="4">
        <v>479</v>
      </c>
      <c r="E44" s="4">
        <v>515</v>
      </c>
      <c r="F44" s="4">
        <v>36</v>
      </c>
    </row>
    <row r="45" spans="1:8" x14ac:dyDescent="0.25">
      <c r="A45" s="3" t="s">
        <v>9</v>
      </c>
      <c r="B45" s="5">
        <v>42855</v>
      </c>
      <c r="C45" s="3">
        <v>8528</v>
      </c>
      <c r="D45" s="4">
        <v>515</v>
      </c>
      <c r="E45" s="4">
        <v>553</v>
      </c>
      <c r="F45" s="4">
        <v>38</v>
      </c>
    </row>
    <row r="46" spans="1:8" x14ac:dyDescent="0.25">
      <c r="A46" s="3" t="s">
        <v>9</v>
      </c>
      <c r="B46" s="5">
        <v>42886</v>
      </c>
      <c r="C46" s="3">
        <v>8528</v>
      </c>
      <c r="D46" s="4">
        <v>553</v>
      </c>
      <c r="E46" s="4">
        <v>581</v>
      </c>
      <c r="F46" s="4">
        <v>28</v>
      </c>
    </row>
    <row r="47" spans="1:8" x14ac:dyDescent="0.25">
      <c r="A47" s="3" t="s">
        <v>9</v>
      </c>
      <c r="B47" s="5">
        <v>42916</v>
      </c>
      <c r="C47" s="3">
        <v>8528</v>
      </c>
      <c r="D47" s="4">
        <v>581</v>
      </c>
      <c r="E47" s="4">
        <v>605</v>
      </c>
      <c r="F47" s="4">
        <v>24</v>
      </c>
    </row>
    <row r="48" spans="1:8" x14ac:dyDescent="0.25">
      <c r="A48" s="3" t="s">
        <v>9</v>
      </c>
      <c r="B48" s="5">
        <v>42947</v>
      </c>
      <c r="C48" s="3">
        <v>8528</v>
      </c>
      <c r="D48" s="4">
        <v>605</v>
      </c>
      <c r="E48" s="4">
        <v>628</v>
      </c>
      <c r="F48" s="4">
        <v>23</v>
      </c>
    </row>
    <row r="49" spans="1:7" x14ac:dyDescent="0.25">
      <c r="A49" s="3" t="s">
        <v>9</v>
      </c>
      <c r="B49" s="5">
        <v>42978</v>
      </c>
      <c r="C49" s="3">
        <v>8528</v>
      </c>
      <c r="D49" s="4">
        <v>628</v>
      </c>
      <c r="E49" s="4">
        <v>654</v>
      </c>
      <c r="F49" s="4">
        <v>26</v>
      </c>
    </row>
    <row r="50" spans="1:7" x14ac:dyDescent="0.25">
      <c r="A50" s="3" t="s">
        <v>9</v>
      </c>
      <c r="B50" s="5">
        <v>43008</v>
      </c>
      <c r="C50" s="3">
        <v>8528</v>
      </c>
      <c r="D50" s="4">
        <v>654</v>
      </c>
      <c r="E50" s="4">
        <v>682</v>
      </c>
      <c r="F50" s="4">
        <v>28</v>
      </c>
    </row>
    <row r="51" spans="1:7" x14ac:dyDescent="0.25">
      <c r="A51" s="3" t="s">
        <v>9</v>
      </c>
      <c r="B51" s="5">
        <v>43039</v>
      </c>
      <c r="C51" s="3">
        <v>8528</v>
      </c>
      <c r="D51" s="4">
        <v>682</v>
      </c>
      <c r="E51" s="4">
        <v>724</v>
      </c>
      <c r="F51" s="4">
        <v>42</v>
      </c>
    </row>
    <row r="52" spans="1:7" x14ac:dyDescent="0.25">
      <c r="A52" s="3" t="s">
        <v>9</v>
      </c>
      <c r="B52" s="5">
        <v>43069</v>
      </c>
      <c r="C52" s="3">
        <v>8528</v>
      </c>
      <c r="D52" s="4">
        <v>724</v>
      </c>
      <c r="E52" s="4">
        <v>759</v>
      </c>
      <c r="F52" s="4">
        <v>35</v>
      </c>
    </row>
    <row r="53" spans="1:7" x14ac:dyDescent="0.25">
      <c r="A53" s="3" t="s">
        <v>9</v>
      </c>
      <c r="B53" s="5">
        <v>43100</v>
      </c>
      <c r="C53" s="3">
        <v>8528</v>
      </c>
      <c r="D53" s="4">
        <v>759</v>
      </c>
      <c r="E53" s="4">
        <v>784</v>
      </c>
      <c r="F53" s="4">
        <v>25</v>
      </c>
      <c r="G53" s="2">
        <f>SUM(F42:F53)</f>
        <v>382</v>
      </c>
    </row>
    <row r="54" spans="1:7" x14ac:dyDescent="0.25">
      <c r="A54" s="3" t="s">
        <v>9</v>
      </c>
      <c r="B54" s="5">
        <v>43131</v>
      </c>
      <c r="C54" s="3">
        <v>8528</v>
      </c>
      <c r="D54" s="4">
        <v>784</v>
      </c>
      <c r="E54" s="4">
        <v>816</v>
      </c>
      <c r="F54" s="4">
        <v>32</v>
      </c>
    </row>
    <row r="55" spans="1:7" x14ac:dyDescent="0.25">
      <c r="A55" s="3" t="s">
        <v>9</v>
      </c>
      <c r="B55" s="5">
        <v>43159</v>
      </c>
      <c r="C55" s="3">
        <v>8528</v>
      </c>
      <c r="D55" s="4">
        <v>816</v>
      </c>
      <c r="E55" s="4">
        <v>850</v>
      </c>
      <c r="F55" s="4">
        <v>34</v>
      </c>
    </row>
    <row r="56" spans="1:7" x14ac:dyDescent="0.25">
      <c r="A56" s="3" t="s">
        <v>9</v>
      </c>
      <c r="B56" s="5">
        <v>43190</v>
      </c>
      <c r="C56" s="3">
        <v>8528</v>
      </c>
      <c r="D56" s="4">
        <v>850</v>
      </c>
      <c r="E56" s="4">
        <v>889</v>
      </c>
      <c r="F56" s="4">
        <v>39</v>
      </c>
    </row>
    <row r="57" spans="1:7" x14ac:dyDescent="0.25">
      <c r="A57" s="3" t="s">
        <v>9</v>
      </c>
      <c r="B57" s="5">
        <v>43220</v>
      </c>
      <c r="C57" s="3">
        <v>8528</v>
      </c>
      <c r="D57" s="4">
        <v>889</v>
      </c>
      <c r="E57" s="4">
        <v>932</v>
      </c>
      <c r="F57" s="4">
        <v>43</v>
      </c>
    </row>
    <row r="58" spans="1:7" x14ac:dyDescent="0.25">
      <c r="A58" s="3" t="s">
        <v>9</v>
      </c>
      <c r="B58" s="5">
        <v>43251</v>
      </c>
      <c r="C58" s="3">
        <v>8528</v>
      </c>
      <c r="D58" s="4">
        <v>932</v>
      </c>
      <c r="E58" s="4">
        <v>971</v>
      </c>
      <c r="F58" s="4">
        <v>39</v>
      </c>
    </row>
    <row r="59" spans="1:7" x14ac:dyDescent="0.25">
      <c r="A59" s="3" t="s">
        <v>9</v>
      </c>
      <c r="B59" s="5">
        <v>43281</v>
      </c>
      <c r="C59" s="3">
        <v>8528</v>
      </c>
      <c r="D59" s="4">
        <v>971</v>
      </c>
      <c r="E59" s="4">
        <v>993</v>
      </c>
      <c r="F59" s="4">
        <v>22</v>
      </c>
    </row>
    <row r="60" spans="1:7" x14ac:dyDescent="0.25">
      <c r="A60" s="3" t="s">
        <v>9</v>
      </c>
      <c r="B60" s="5">
        <v>43312</v>
      </c>
      <c r="C60" s="3">
        <v>8528</v>
      </c>
      <c r="D60" s="4">
        <v>993</v>
      </c>
      <c r="E60" s="4">
        <v>1015</v>
      </c>
      <c r="F60" s="4">
        <v>22</v>
      </c>
    </row>
    <row r="61" spans="1:7" x14ac:dyDescent="0.25">
      <c r="A61" s="3" t="s">
        <v>9</v>
      </c>
      <c r="B61" s="5">
        <v>43343</v>
      </c>
      <c r="C61" s="3">
        <v>8528</v>
      </c>
      <c r="D61" s="4">
        <v>1015</v>
      </c>
      <c r="E61" s="4">
        <v>1034</v>
      </c>
      <c r="F61" s="4">
        <v>19</v>
      </c>
    </row>
    <row r="62" spans="1:7" x14ac:dyDescent="0.25">
      <c r="A62" s="3" t="s">
        <v>9</v>
      </c>
      <c r="B62" s="5">
        <v>43373</v>
      </c>
      <c r="C62" s="3">
        <v>8528</v>
      </c>
      <c r="D62" s="4">
        <v>1034</v>
      </c>
      <c r="E62" s="4">
        <v>1059</v>
      </c>
      <c r="F62" s="4">
        <v>25</v>
      </c>
    </row>
    <row r="63" spans="1:7" x14ac:dyDescent="0.25">
      <c r="A63" s="3" t="s">
        <v>9</v>
      </c>
      <c r="B63" s="5">
        <v>43404</v>
      </c>
      <c r="C63" s="3">
        <v>8528</v>
      </c>
      <c r="D63" s="4">
        <v>1059</v>
      </c>
      <c r="E63" s="4">
        <v>1092</v>
      </c>
      <c r="F63" s="4">
        <v>33</v>
      </c>
    </row>
    <row r="64" spans="1:7" x14ac:dyDescent="0.25">
      <c r="A64" s="3" t="s">
        <v>9</v>
      </c>
      <c r="B64" s="5">
        <v>43434</v>
      </c>
      <c r="C64" s="3">
        <v>8528</v>
      </c>
      <c r="D64" s="4">
        <v>1092</v>
      </c>
      <c r="E64" s="4">
        <v>1124</v>
      </c>
      <c r="F64" s="4">
        <v>32</v>
      </c>
    </row>
    <row r="65" spans="1:8" x14ac:dyDescent="0.25">
      <c r="A65" s="3" t="s">
        <v>9</v>
      </c>
      <c r="B65" s="5">
        <v>43465</v>
      </c>
      <c r="C65" s="3">
        <v>8528</v>
      </c>
      <c r="D65" s="4">
        <v>1124</v>
      </c>
      <c r="E65" s="4">
        <v>1161</v>
      </c>
      <c r="F65" s="4">
        <v>37</v>
      </c>
      <c r="G65" s="2">
        <f>SUM(F54:F65)</f>
        <v>377</v>
      </c>
    </row>
    <row r="66" spans="1:8" x14ac:dyDescent="0.25">
      <c r="F66" s="6">
        <f>SUM(F42:F65)</f>
        <v>759</v>
      </c>
      <c r="G66" s="2">
        <f>G53+G65</f>
        <v>759</v>
      </c>
      <c r="H66" s="2">
        <f>F66-G66</f>
        <v>0</v>
      </c>
    </row>
    <row r="67" spans="1:8" x14ac:dyDescent="0.25">
      <c r="A67" s="1" t="s">
        <v>10</v>
      </c>
    </row>
    <row r="69" spans="1:8" x14ac:dyDescent="0.25">
      <c r="A69" s="3" t="s">
        <v>0</v>
      </c>
      <c r="B69" s="3" t="s">
        <v>1</v>
      </c>
      <c r="C69" s="3" t="s">
        <v>2</v>
      </c>
      <c r="D69" s="4" t="s">
        <v>3</v>
      </c>
      <c r="E69" s="4" t="s">
        <v>4</v>
      </c>
      <c r="F69" s="4" t="s">
        <v>5</v>
      </c>
    </row>
    <row r="70" spans="1:8" x14ac:dyDescent="0.25">
      <c r="A70" s="3" t="s">
        <v>11</v>
      </c>
      <c r="B70" s="5">
        <v>42766</v>
      </c>
      <c r="C70" s="3">
        <v>8521</v>
      </c>
      <c r="D70" s="4">
        <v>2745</v>
      </c>
      <c r="E70" s="4">
        <v>2979</v>
      </c>
      <c r="F70" s="4">
        <v>234</v>
      </c>
    </row>
    <row r="71" spans="1:8" x14ac:dyDescent="0.25">
      <c r="A71" s="3" t="s">
        <v>11</v>
      </c>
      <c r="B71" s="5">
        <v>42794</v>
      </c>
      <c r="C71" s="3">
        <v>8521</v>
      </c>
      <c r="D71" s="4">
        <v>2979</v>
      </c>
      <c r="E71" s="4">
        <v>3126</v>
      </c>
      <c r="F71" s="4">
        <v>147</v>
      </c>
    </row>
    <row r="72" spans="1:8" x14ac:dyDescent="0.25">
      <c r="A72" s="3" t="s">
        <v>11</v>
      </c>
      <c r="B72" s="5">
        <v>42825</v>
      </c>
      <c r="C72" s="3">
        <v>8521</v>
      </c>
      <c r="D72" s="4">
        <v>3126</v>
      </c>
      <c r="E72" s="4">
        <v>3232</v>
      </c>
      <c r="F72" s="4">
        <v>106</v>
      </c>
    </row>
    <row r="73" spans="1:8" x14ac:dyDescent="0.25">
      <c r="A73" s="3" t="s">
        <v>11</v>
      </c>
      <c r="B73" s="5">
        <v>42855</v>
      </c>
      <c r="C73" s="3">
        <v>8521</v>
      </c>
      <c r="D73" s="4">
        <v>3232</v>
      </c>
      <c r="E73" s="4">
        <v>3321</v>
      </c>
      <c r="F73" s="4">
        <v>89</v>
      </c>
    </row>
    <row r="74" spans="1:8" x14ac:dyDescent="0.25">
      <c r="A74" s="3" t="s">
        <v>11</v>
      </c>
      <c r="B74" s="5">
        <v>42886</v>
      </c>
      <c r="C74" s="3">
        <v>8521</v>
      </c>
      <c r="D74" s="4">
        <v>3321</v>
      </c>
      <c r="E74" s="4">
        <v>3336</v>
      </c>
      <c r="F74" s="4">
        <v>15</v>
      </c>
    </row>
    <row r="75" spans="1:8" x14ac:dyDescent="0.25">
      <c r="A75" s="3" t="s">
        <v>11</v>
      </c>
      <c r="B75" s="5">
        <v>43008</v>
      </c>
      <c r="C75" s="3">
        <v>8521</v>
      </c>
      <c r="D75" s="4">
        <v>3336</v>
      </c>
      <c r="E75" s="4">
        <v>3370</v>
      </c>
      <c r="F75" s="4">
        <v>34</v>
      </c>
    </row>
    <row r="76" spans="1:8" x14ac:dyDescent="0.25">
      <c r="A76" s="3" t="s">
        <v>11</v>
      </c>
      <c r="B76" s="5">
        <v>43039</v>
      </c>
      <c r="C76" s="3">
        <v>8521</v>
      </c>
      <c r="D76" s="4">
        <v>3370</v>
      </c>
      <c r="E76" s="4">
        <v>3440</v>
      </c>
      <c r="F76" s="4">
        <v>70</v>
      </c>
    </row>
    <row r="77" spans="1:8" x14ac:dyDescent="0.25">
      <c r="A77" s="3" t="s">
        <v>11</v>
      </c>
      <c r="B77" s="5">
        <v>43069</v>
      </c>
      <c r="C77" s="3">
        <v>8521</v>
      </c>
      <c r="D77" s="4">
        <v>3440</v>
      </c>
      <c r="E77" s="4">
        <v>3568</v>
      </c>
      <c r="F77" s="4">
        <v>128</v>
      </c>
    </row>
    <row r="78" spans="1:8" x14ac:dyDescent="0.25">
      <c r="A78" s="3" t="s">
        <v>11</v>
      </c>
      <c r="B78" s="5">
        <v>43100</v>
      </c>
      <c r="C78" s="3">
        <v>8521</v>
      </c>
      <c r="D78" s="4">
        <v>3568</v>
      </c>
      <c r="E78" s="4">
        <v>3679</v>
      </c>
      <c r="F78" s="4">
        <v>111</v>
      </c>
      <c r="G78" s="2">
        <f>SUM(F70:F78)</f>
        <v>934</v>
      </c>
    </row>
    <row r="79" spans="1:8" x14ac:dyDescent="0.25">
      <c r="A79" s="3" t="s">
        <v>11</v>
      </c>
      <c r="B79" s="5">
        <v>43131</v>
      </c>
      <c r="C79" s="3">
        <v>8521</v>
      </c>
      <c r="D79" s="4">
        <v>3679</v>
      </c>
      <c r="E79" s="4">
        <v>3893</v>
      </c>
      <c r="F79" s="4">
        <v>214</v>
      </c>
    </row>
    <row r="80" spans="1:8" x14ac:dyDescent="0.25">
      <c r="A80" s="3" t="s">
        <v>11</v>
      </c>
      <c r="B80" s="5">
        <v>43159</v>
      </c>
      <c r="C80" s="3">
        <v>8521</v>
      </c>
      <c r="D80" s="4">
        <v>3893</v>
      </c>
      <c r="E80" s="4">
        <v>4048</v>
      </c>
      <c r="F80" s="4">
        <v>155</v>
      </c>
    </row>
    <row r="81" spans="1:8" x14ac:dyDescent="0.25">
      <c r="A81" s="3" t="s">
        <v>11</v>
      </c>
      <c r="B81" s="5">
        <v>43190</v>
      </c>
      <c r="C81" s="3">
        <v>8521</v>
      </c>
      <c r="D81" s="4">
        <v>4048</v>
      </c>
      <c r="E81" s="4">
        <v>4203</v>
      </c>
      <c r="F81" s="4">
        <v>155</v>
      </c>
    </row>
    <row r="82" spans="1:8" x14ac:dyDescent="0.25">
      <c r="A82" s="3" t="s">
        <v>11</v>
      </c>
      <c r="B82" s="5">
        <v>43220</v>
      </c>
      <c r="C82" s="3">
        <v>8521</v>
      </c>
      <c r="D82" s="4">
        <v>4203</v>
      </c>
      <c r="E82" s="4">
        <v>4240</v>
      </c>
      <c r="F82" s="4">
        <v>37</v>
      </c>
    </row>
    <row r="83" spans="1:8" x14ac:dyDescent="0.25">
      <c r="A83" s="3" t="s">
        <v>11</v>
      </c>
      <c r="B83" s="5">
        <v>43373</v>
      </c>
      <c r="C83" s="3">
        <v>8521</v>
      </c>
      <c r="D83" s="4">
        <v>4240</v>
      </c>
      <c r="E83" s="4">
        <v>4255</v>
      </c>
      <c r="F83" s="4">
        <v>15</v>
      </c>
    </row>
    <row r="84" spans="1:8" x14ac:dyDescent="0.25">
      <c r="A84" s="3" t="s">
        <v>11</v>
      </c>
      <c r="B84" s="5">
        <v>43404</v>
      </c>
      <c r="C84" s="3">
        <v>8521</v>
      </c>
      <c r="D84" s="4">
        <v>4255</v>
      </c>
      <c r="E84" s="4">
        <v>4313</v>
      </c>
      <c r="F84" s="4">
        <v>58</v>
      </c>
    </row>
    <row r="85" spans="1:8" x14ac:dyDescent="0.25">
      <c r="A85" s="3" t="s">
        <v>11</v>
      </c>
      <c r="B85" s="5">
        <v>43434</v>
      </c>
      <c r="C85" s="3">
        <v>8521</v>
      </c>
      <c r="D85" s="4">
        <v>4313</v>
      </c>
      <c r="E85" s="4">
        <v>4423</v>
      </c>
      <c r="F85" s="4">
        <v>110</v>
      </c>
    </row>
    <row r="86" spans="1:8" x14ac:dyDescent="0.25">
      <c r="A86" s="3" t="s">
        <v>11</v>
      </c>
      <c r="B86" s="5">
        <v>43465</v>
      </c>
      <c r="C86" s="3">
        <v>8521</v>
      </c>
      <c r="D86" s="4">
        <v>4423</v>
      </c>
      <c r="E86" s="4">
        <v>4610</v>
      </c>
      <c r="F86" s="4">
        <v>187</v>
      </c>
      <c r="G86" s="2">
        <f>SUM(F79:F86)</f>
        <v>931</v>
      </c>
    </row>
    <row r="87" spans="1:8" x14ac:dyDescent="0.25">
      <c r="F87" s="6">
        <f>SUM(F70:F86)</f>
        <v>1865</v>
      </c>
      <c r="G87" s="2">
        <f>G78+G86</f>
        <v>1865</v>
      </c>
      <c r="H87" s="2">
        <f>F87-G87</f>
        <v>0</v>
      </c>
    </row>
    <row r="88" spans="1:8" x14ac:dyDescent="0.25">
      <c r="A88" s="8" t="s">
        <v>12</v>
      </c>
      <c r="B88" s="39"/>
    </row>
    <row r="90" spans="1:8" x14ac:dyDescent="0.25">
      <c r="A90" s="3" t="s">
        <v>0</v>
      </c>
      <c r="B90" s="3" t="s">
        <v>1</v>
      </c>
      <c r="C90" s="3" t="s">
        <v>2</v>
      </c>
      <c r="D90" s="4" t="s">
        <v>3</v>
      </c>
      <c r="E90" s="4" t="s">
        <v>4</v>
      </c>
      <c r="F90" s="4" t="s">
        <v>5</v>
      </c>
    </row>
    <row r="91" spans="1:8" x14ac:dyDescent="0.25">
      <c r="A91" s="3" t="s">
        <v>13</v>
      </c>
      <c r="B91" s="5">
        <v>42766</v>
      </c>
      <c r="C91" s="3">
        <v>8530</v>
      </c>
      <c r="D91" s="4">
        <v>385</v>
      </c>
      <c r="E91" s="4">
        <v>424</v>
      </c>
      <c r="F91" s="4">
        <v>39</v>
      </c>
    </row>
    <row r="92" spans="1:8" x14ac:dyDescent="0.25">
      <c r="A92" s="3" t="s">
        <v>13</v>
      </c>
      <c r="B92" s="5">
        <v>42794</v>
      </c>
      <c r="C92" s="3">
        <v>8530</v>
      </c>
      <c r="D92" s="4">
        <v>424</v>
      </c>
      <c r="E92" s="4">
        <v>457</v>
      </c>
      <c r="F92" s="4">
        <v>33</v>
      </c>
    </row>
    <row r="93" spans="1:8" x14ac:dyDescent="0.25">
      <c r="A93" s="3" t="s">
        <v>13</v>
      </c>
      <c r="B93" s="5">
        <v>42825</v>
      </c>
      <c r="C93" s="3">
        <v>8530</v>
      </c>
      <c r="D93" s="4">
        <v>457</v>
      </c>
      <c r="E93" s="4">
        <v>492</v>
      </c>
      <c r="F93" s="4">
        <v>35</v>
      </c>
    </row>
    <row r="94" spans="1:8" x14ac:dyDescent="0.25">
      <c r="A94" s="3" t="s">
        <v>13</v>
      </c>
      <c r="B94" s="5">
        <v>42855</v>
      </c>
      <c r="C94" s="3">
        <v>8530</v>
      </c>
      <c r="D94" s="4">
        <v>492</v>
      </c>
      <c r="E94" s="4">
        <v>527</v>
      </c>
      <c r="F94" s="4">
        <v>35</v>
      </c>
    </row>
    <row r="95" spans="1:8" x14ac:dyDescent="0.25">
      <c r="A95" s="3" t="s">
        <v>13</v>
      </c>
      <c r="B95" s="5">
        <v>42886</v>
      </c>
      <c r="C95" s="3">
        <v>8530</v>
      </c>
      <c r="D95" s="4">
        <v>527</v>
      </c>
      <c r="E95" s="4">
        <v>556</v>
      </c>
      <c r="F95" s="4">
        <v>29</v>
      </c>
    </row>
    <row r="96" spans="1:8" x14ac:dyDescent="0.25">
      <c r="A96" s="3" t="s">
        <v>13</v>
      </c>
      <c r="B96" s="5">
        <v>42916</v>
      </c>
      <c r="C96" s="3">
        <v>8530</v>
      </c>
      <c r="D96" s="4">
        <v>556</v>
      </c>
      <c r="E96" s="4">
        <v>582</v>
      </c>
      <c r="F96" s="4">
        <v>26</v>
      </c>
    </row>
    <row r="97" spans="1:7" x14ac:dyDescent="0.25">
      <c r="A97" s="3" t="s">
        <v>13</v>
      </c>
      <c r="B97" s="5">
        <v>42947</v>
      </c>
      <c r="C97" s="3">
        <v>8530</v>
      </c>
      <c r="D97" s="4">
        <v>582</v>
      </c>
      <c r="E97" s="4">
        <v>607</v>
      </c>
      <c r="F97" s="4">
        <v>25</v>
      </c>
    </row>
    <row r="98" spans="1:7" x14ac:dyDescent="0.25">
      <c r="A98" s="3" t="s">
        <v>13</v>
      </c>
      <c r="B98" s="5">
        <v>42978</v>
      </c>
      <c r="C98" s="3">
        <v>8530</v>
      </c>
      <c r="D98" s="4">
        <v>607</v>
      </c>
      <c r="E98" s="4">
        <v>633</v>
      </c>
      <c r="F98" s="4">
        <v>26</v>
      </c>
    </row>
    <row r="99" spans="1:7" x14ac:dyDescent="0.25">
      <c r="A99" s="3" t="s">
        <v>13</v>
      </c>
      <c r="B99" s="5">
        <v>43008</v>
      </c>
      <c r="C99" s="3">
        <v>8530</v>
      </c>
      <c r="D99" s="4">
        <v>633</v>
      </c>
      <c r="E99" s="4">
        <v>661</v>
      </c>
      <c r="F99" s="4">
        <v>28</v>
      </c>
    </row>
    <row r="100" spans="1:7" x14ac:dyDescent="0.25">
      <c r="A100" s="3" t="s">
        <v>13</v>
      </c>
      <c r="B100" s="5">
        <v>43039</v>
      </c>
      <c r="C100" s="3">
        <v>8530</v>
      </c>
      <c r="D100" s="4">
        <v>661</v>
      </c>
      <c r="E100" s="4">
        <v>695</v>
      </c>
      <c r="F100" s="4">
        <v>34</v>
      </c>
    </row>
    <row r="101" spans="1:7" x14ac:dyDescent="0.25">
      <c r="A101" s="3" t="s">
        <v>13</v>
      </c>
      <c r="B101" s="5">
        <v>43069</v>
      </c>
      <c r="C101" s="3">
        <v>8530</v>
      </c>
      <c r="D101" s="4">
        <v>695</v>
      </c>
      <c r="E101" s="4">
        <v>728</v>
      </c>
      <c r="F101" s="4">
        <v>33</v>
      </c>
    </row>
    <row r="102" spans="1:7" x14ac:dyDescent="0.25">
      <c r="A102" s="3" t="s">
        <v>13</v>
      </c>
      <c r="B102" s="5">
        <v>43100</v>
      </c>
      <c r="C102" s="3">
        <v>8530</v>
      </c>
      <c r="D102" s="4">
        <v>728</v>
      </c>
      <c r="E102" s="4">
        <v>753</v>
      </c>
      <c r="F102" s="4">
        <v>25</v>
      </c>
      <c r="G102" s="2">
        <f>SUM(F91:F102)</f>
        <v>368</v>
      </c>
    </row>
    <row r="103" spans="1:7" x14ac:dyDescent="0.25">
      <c r="A103" s="3" t="s">
        <v>13</v>
      </c>
      <c r="B103" s="5">
        <v>43131</v>
      </c>
      <c r="C103" s="3">
        <v>8530</v>
      </c>
      <c r="D103" s="4">
        <v>753</v>
      </c>
      <c r="E103" s="4">
        <v>785</v>
      </c>
      <c r="F103" s="4">
        <v>32</v>
      </c>
    </row>
    <row r="104" spans="1:7" x14ac:dyDescent="0.25">
      <c r="A104" s="3" t="s">
        <v>13</v>
      </c>
      <c r="B104" s="5">
        <v>43159</v>
      </c>
      <c r="C104" s="3">
        <v>8530</v>
      </c>
      <c r="D104" s="4">
        <v>785</v>
      </c>
      <c r="E104" s="4">
        <v>818</v>
      </c>
      <c r="F104" s="4">
        <v>33</v>
      </c>
    </row>
    <row r="105" spans="1:7" x14ac:dyDescent="0.25">
      <c r="A105" s="3" t="s">
        <v>13</v>
      </c>
      <c r="B105" s="5">
        <v>43190</v>
      </c>
      <c r="C105" s="3">
        <v>8530</v>
      </c>
      <c r="D105" s="4">
        <v>818</v>
      </c>
      <c r="E105" s="4">
        <v>857</v>
      </c>
      <c r="F105" s="4">
        <v>39</v>
      </c>
    </row>
    <row r="106" spans="1:7" x14ac:dyDescent="0.25">
      <c r="A106" s="3" t="s">
        <v>13</v>
      </c>
      <c r="B106" s="5">
        <v>43220</v>
      </c>
      <c r="C106" s="3">
        <v>8530</v>
      </c>
      <c r="D106" s="4">
        <v>857</v>
      </c>
      <c r="E106" s="4">
        <v>902</v>
      </c>
      <c r="F106" s="4">
        <v>45</v>
      </c>
    </row>
    <row r="107" spans="1:7" x14ac:dyDescent="0.25">
      <c r="A107" s="3" t="s">
        <v>13</v>
      </c>
      <c r="B107" s="5">
        <v>43251</v>
      </c>
      <c r="C107" s="3">
        <v>8530</v>
      </c>
      <c r="D107" s="4">
        <v>902</v>
      </c>
      <c r="E107" s="4">
        <v>945</v>
      </c>
      <c r="F107" s="4">
        <v>43</v>
      </c>
    </row>
    <row r="108" spans="1:7" x14ac:dyDescent="0.25">
      <c r="A108" s="3" t="s">
        <v>13</v>
      </c>
      <c r="B108" s="5">
        <v>43281</v>
      </c>
      <c r="C108" s="3">
        <v>8530</v>
      </c>
      <c r="D108" s="4">
        <v>945</v>
      </c>
      <c r="E108" s="4">
        <v>972</v>
      </c>
      <c r="F108" s="4">
        <v>27</v>
      </c>
    </row>
    <row r="109" spans="1:7" x14ac:dyDescent="0.25">
      <c r="A109" s="3" t="s">
        <v>13</v>
      </c>
      <c r="B109" s="5">
        <v>43312</v>
      </c>
      <c r="C109" s="3">
        <v>8530</v>
      </c>
      <c r="D109" s="4">
        <v>972</v>
      </c>
      <c r="E109" s="4">
        <v>999</v>
      </c>
      <c r="F109" s="4">
        <v>27</v>
      </c>
    </row>
    <row r="110" spans="1:7" x14ac:dyDescent="0.25">
      <c r="A110" s="3" t="s">
        <v>13</v>
      </c>
      <c r="B110" s="5">
        <v>43343</v>
      </c>
      <c r="C110" s="3">
        <v>8530</v>
      </c>
      <c r="D110" s="4">
        <v>999</v>
      </c>
      <c r="E110" s="4">
        <v>1022</v>
      </c>
      <c r="F110" s="4">
        <v>23</v>
      </c>
    </row>
    <row r="111" spans="1:7" x14ac:dyDescent="0.25">
      <c r="A111" s="3" t="s">
        <v>13</v>
      </c>
      <c r="B111" s="5">
        <v>43373</v>
      </c>
      <c r="C111" s="3">
        <v>8530</v>
      </c>
      <c r="D111" s="4">
        <v>1022</v>
      </c>
      <c r="E111" s="4">
        <v>1051</v>
      </c>
      <c r="F111" s="4">
        <v>29</v>
      </c>
    </row>
    <row r="112" spans="1:7" x14ac:dyDescent="0.25">
      <c r="A112" s="3" t="s">
        <v>13</v>
      </c>
      <c r="B112" s="5">
        <v>43404</v>
      </c>
      <c r="C112" s="3">
        <v>8530</v>
      </c>
      <c r="D112" s="4">
        <v>1051</v>
      </c>
      <c r="E112" s="4">
        <v>1084</v>
      </c>
      <c r="F112" s="4">
        <v>33</v>
      </c>
    </row>
    <row r="113" spans="1:8" x14ac:dyDescent="0.25">
      <c r="A113" s="3" t="s">
        <v>13</v>
      </c>
      <c r="B113" s="5">
        <v>43434</v>
      </c>
      <c r="C113" s="3">
        <v>8530</v>
      </c>
      <c r="D113" s="4">
        <v>1084</v>
      </c>
      <c r="E113" s="4">
        <v>1119</v>
      </c>
      <c r="F113" s="4">
        <v>35</v>
      </c>
    </row>
    <row r="114" spans="1:8" x14ac:dyDescent="0.25">
      <c r="A114" s="3" t="s">
        <v>13</v>
      </c>
      <c r="B114" s="5">
        <v>43465</v>
      </c>
      <c r="C114" s="3">
        <v>8530</v>
      </c>
      <c r="D114" s="4">
        <v>1119</v>
      </c>
      <c r="E114" s="4">
        <v>1162</v>
      </c>
      <c r="F114" s="4">
        <v>43</v>
      </c>
      <c r="G114" s="2">
        <f>SUM(F103:F114)</f>
        <v>409</v>
      </c>
    </row>
    <row r="115" spans="1:8" x14ac:dyDescent="0.25">
      <c r="F115" s="6">
        <f>SUM(F91:F114)</f>
        <v>777</v>
      </c>
      <c r="G115" s="2">
        <f>G102+G114</f>
        <v>777</v>
      </c>
      <c r="H115" s="2">
        <f>F115-G115</f>
        <v>0</v>
      </c>
    </row>
    <row r="116" spans="1:8" x14ac:dyDescent="0.25">
      <c r="A116" s="1" t="s">
        <v>14</v>
      </c>
    </row>
    <row r="118" spans="1:8" x14ac:dyDescent="0.25">
      <c r="A118" s="3" t="s">
        <v>0</v>
      </c>
      <c r="B118" s="3" t="s">
        <v>1</v>
      </c>
      <c r="C118" s="3" t="s">
        <v>2</v>
      </c>
      <c r="D118" s="4" t="s">
        <v>3</v>
      </c>
      <c r="E118" s="4" t="s">
        <v>4</v>
      </c>
      <c r="F118" s="4" t="s">
        <v>5</v>
      </c>
    </row>
    <row r="119" spans="1:8" x14ac:dyDescent="0.25">
      <c r="A119" s="3" t="s">
        <v>15</v>
      </c>
      <c r="B119" s="5">
        <v>42766</v>
      </c>
      <c r="C119" s="3">
        <v>8522</v>
      </c>
      <c r="D119" s="4">
        <v>2640</v>
      </c>
      <c r="E119" s="4">
        <v>2870</v>
      </c>
      <c r="F119" s="4">
        <v>230</v>
      </c>
    </row>
    <row r="120" spans="1:8" x14ac:dyDescent="0.25">
      <c r="A120" s="3" t="s">
        <v>15</v>
      </c>
      <c r="B120" s="5">
        <v>42794</v>
      </c>
      <c r="C120" s="3">
        <v>8522</v>
      </c>
      <c r="D120" s="4">
        <v>2870</v>
      </c>
      <c r="E120" s="4">
        <v>3032</v>
      </c>
      <c r="F120" s="4">
        <v>162</v>
      </c>
    </row>
    <row r="121" spans="1:8" x14ac:dyDescent="0.25">
      <c r="A121" s="3" t="s">
        <v>15</v>
      </c>
      <c r="B121" s="5">
        <v>42825</v>
      </c>
      <c r="C121" s="3">
        <v>8522</v>
      </c>
      <c r="D121" s="4">
        <v>3032</v>
      </c>
      <c r="E121" s="4">
        <v>3158</v>
      </c>
      <c r="F121" s="4">
        <v>126</v>
      </c>
    </row>
    <row r="122" spans="1:8" x14ac:dyDescent="0.25">
      <c r="A122" s="3" t="s">
        <v>15</v>
      </c>
      <c r="B122" s="5">
        <v>42855</v>
      </c>
      <c r="C122" s="3">
        <v>8522</v>
      </c>
      <c r="D122" s="4">
        <v>3158</v>
      </c>
      <c r="E122" s="4">
        <v>3270</v>
      </c>
      <c r="F122" s="4">
        <v>112</v>
      </c>
    </row>
    <row r="123" spans="1:8" x14ac:dyDescent="0.25">
      <c r="A123" s="3" t="s">
        <v>15</v>
      </c>
      <c r="B123" s="5">
        <v>42886</v>
      </c>
      <c r="C123" s="3">
        <v>8522</v>
      </c>
      <c r="D123" s="4">
        <v>3270</v>
      </c>
      <c r="E123" s="4">
        <v>3290</v>
      </c>
      <c r="F123" s="4">
        <v>20</v>
      </c>
    </row>
    <row r="124" spans="1:8" x14ac:dyDescent="0.25">
      <c r="A124" s="3" t="s">
        <v>15</v>
      </c>
      <c r="B124" s="5">
        <v>43008</v>
      </c>
      <c r="C124" s="3">
        <v>8522</v>
      </c>
      <c r="D124" s="4">
        <v>3290</v>
      </c>
      <c r="E124" s="4">
        <v>3346</v>
      </c>
      <c r="F124" s="4">
        <v>56</v>
      </c>
    </row>
    <row r="125" spans="1:8" x14ac:dyDescent="0.25">
      <c r="A125" s="3" t="s">
        <v>15</v>
      </c>
      <c r="B125" s="5">
        <v>43039</v>
      </c>
      <c r="C125" s="3">
        <v>8522</v>
      </c>
      <c r="D125" s="4">
        <v>3346</v>
      </c>
      <c r="E125" s="4">
        <v>3432</v>
      </c>
      <c r="F125" s="4">
        <v>86</v>
      </c>
    </row>
    <row r="126" spans="1:8" x14ac:dyDescent="0.25">
      <c r="A126" s="3" t="s">
        <v>15</v>
      </c>
      <c r="B126" s="5">
        <v>43069</v>
      </c>
      <c r="C126" s="3">
        <v>8522</v>
      </c>
      <c r="D126" s="4">
        <v>3432</v>
      </c>
      <c r="E126" s="4">
        <v>3585</v>
      </c>
      <c r="F126" s="4">
        <v>153</v>
      </c>
    </row>
    <row r="127" spans="1:8" x14ac:dyDescent="0.25">
      <c r="A127" s="3" t="s">
        <v>15</v>
      </c>
      <c r="B127" s="5">
        <v>43100</v>
      </c>
      <c r="C127" s="3">
        <v>8522</v>
      </c>
      <c r="D127" s="4">
        <v>3585</v>
      </c>
      <c r="E127" s="4">
        <v>3785</v>
      </c>
      <c r="F127" s="4">
        <v>200</v>
      </c>
      <c r="G127" s="2">
        <f>SUM(F119:F127)</f>
        <v>1145</v>
      </c>
    </row>
    <row r="128" spans="1:8" x14ac:dyDescent="0.25">
      <c r="A128" s="3" t="s">
        <v>15</v>
      </c>
      <c r="B128" s="5">
        <v>43131</v>
      </c>
      <c r="C128" s="3">
        <v>8522</v>
      </c>
      <c r="D128" s="4">
        <v>3785</v>
      </c>
      <c r="E128" s="4">
        <v>3960</v>
      </c>
      <c r="F128" s="4">
        <v>175</v>
      </c>
    </row>
    <row r="129" spans="1:8" x14ac:dyDescent="0.25">
      <c r="A129" s="3" t="s">
        <v>15</v>
      </c>
      <c r="B129" s="5">
        <v>43159</v>
      </c>
      <c r="C129" s="3">
        <v>8522</v>
      </c>
      <c r="D129" s="4">
        <v>3960</v>
      </c>
      <c r="E129" s="4">
        <v>4143</v>
      </c>
      <c r="F129" s="4">
        <v>183</v>
      </c>
    </row>
    <row r="130" spans="1:8" x14ac:dyDescent="0.25">
      <c r="A130" s="3" t="s">
        <v>15</v>
      </c>
      <c r="B130" s="5">
        <v>43190</v>
      </c>
      <c r="C130" s="3">
        <v>8522</v>
      </c>
      <c r="D130" s="4">
        <v>4143</v>
      </c>
      <c r="E130" s="4">
        <v>4330</v>
      </c>
      <c r="F130" s="4">
        <v>187</v>
      </c>
    </row>
    <row r="131" spans="1:8" x14ac:dyDescent="0.25">
      <c r="A131" s="3" t="s">
        <v>15</v>
      </c>
      <c r="B131" s="5">
        <v>43220</v>
      </c>
      <c r="C131" s="3">
        <v>8522</v>
      </c>
      <c r="D131" s="4">
        <v>4330</v>
      </c>
      <c r="E131" s="4">
        <v>4357</v>
      </c>
      <c r="F131" s="4">
        <v>27</v>
      </c>
    </row>
    <row r="132" spans="1:8" x14ac:dyDescent="0.25">
      <c r="A132" s="3" t="s">
        <v>15</v>
      </c>
      <c r="B132" s="5">
        <v>43252</v>
      </c>
      <c r="C132" s="3">
        <v>8522</v>
      </c>
      <c r="D132" s="4">
        <v>4357</v>
      </c>
      <c r="E132" s="4">
        <v>4358</v>
      </c>
      <c r="F132" s="4">
        <v>1</v>
      </c>
    </row>
    <row r="133" spans="1:8" x14ac:dyDescent="0.25">
      <c r="A133" s="3" t="s">
        <v>15</v>
      </c>
      <c r="B133" s="5">
        <v>43373</v>
      </c>
      <c r="C133" s="3">
        <v>8522</v>
      </c>
      <c r="D133" s="4">
        <v>4358</v>
      </c>
      <c r="E133" s="4">
        <v>4377</v>
      </c>
      <c r="F133" s="4">
        <v>19</v>
      </c>
    </row>
    <row r="134" spans="1:8" x14ac:dyDescent="0.25">
      <c r="A134" s="3" t="s">
        <v>15</v>
      </c>
      <c r="B134" s="5">
        <v>43404</v>
      </c>
      <c r="C134" s="3">
        <v>8522</v>
      </c>
      <c r="D134" s="4">
        <v>4377</v>
      </c>
      <c r="E134" s="4">
        <v>4450</v>
      </c>
      <c r="F134" s="4">
        <v>73</v>
      </c>
    </row>
    <row r="135" spans="1:8" x14ac:dyDescent="0.25">
      <c r="A135" s="3" t="s">
        <v>15</v>
      </c>
      <c r="B135" s="5">
        <v>43434</v>
      </c>
      <c r="C135" s="3">
        <v>8522</v>
      </c>
      <c r="D135" s="4">
        <v>4450</v>
      </c>
      <c r="E135" s="4">
        <v>4580</v>
      </c>
      <c r="F135" s="4">
        <v>130</v>
      </c>
    </row>
    <row r="136" spans="1:8" x14ac:dyDescent="0.25">
      <c r="A136" s="3" t="s">
        <v>15</v>
      </c>
      <c r="B136" s="5">
        <v>43465</v>
      </c>
      <c r="C136" s="3">
        <v>8076</v>
      </c>
      <c r="D136" s="4">
        <v>0</v>
      </c>
      <c r="E136" s="4">
        <v>66</v>
      </c>
      <c r="F136" s="4">
        <v>66</v>
      </c>
    </row>
    <row r="137" spans="1:8" x14ac:dyDescent="0.25">
      <c r="A137" s="3" t="s">
        <v>15</v>
      </c>
      <c r="B137" s="5">
        <v>43465</v>
      </c>
      <c r="C137" s="3">
        <v>8522</v>
      </c>
      <c r="D137" s="4">
        <v>4580</v>
      </c>
      <c r="E137" s="4">
        <v>4710</v>
      </c>
      <c r="F137" s="4">
        <v>130</v>
      </c>
      <c r="G137" s="2">
        <f>SUM(F128:F137)</f>
        <v>991</v>
      </c>
    </row>
    <row r="138" spans="1:8" x14ac:dyDescent="0.25">
      <c r="F138" s="6">
        <f>SUM(F119:F137)</f>
        <v>2136</v>
      </c>
      <c r="G138" s="2">
        <f>G127+G137</f>
        <v>2136</v>
      </c>
      <c r="H138" s="2">
        <f>F138-G138</f>
        <v>0</v>
      </c>
    </row>
    <row r="139" spans="1:8" x14ac:dyDescent="0.25">
      <c r="A139" s="8" t="s">
        <v>16</v>
      </c>
      <c r="B139" s="39"/>
    </row>
    <row r="141" spans="1:8" x14ac:dyDescent="0.25">
      <c r="A141" s="3" t="s">
        <v>0</v>
      </c>
      <c r="B141" s="3" t="s">
        <v>1</v>
      </c>
      <c r="C141" s="3" t="s">
        <v>2</v>
      </c>
      <c r="D141" s="4" t="s">
        <v>3</v>
      </c>
      <c r="E141" s="4" t="s">
        <v>4</v>
      </c>
      <c r="F141" s="4" t="s">
        <v>5</v>
      </c>
    </row>
    <row r="142" spans="1:8" x14ac:dyDescent="0.25">
      <c r="A142" s="3" t="s">
        <v>17</v>
      </c>
      <c r="B142" s="5">
        <v>42766</v>
      </c>
      <c r="C142" s="3">
        <v>7057</v>
      </c>
      <c r="D142" s="4">
        <v>698</v>
      </c>
      <c r="E142" s="4">
        <v>725</v>
      </c>
      <c r="F142" s="4">
        <v>27</v>
      </c>
    </row>
    <row r="143" spans="1:8" x14ac:dyDescent="0.25">
      <c r="A143" s="3" t="s">
        <v>17</v>
      </c>
      <c r="B143" s="5">
        <v>42794</v>
      </c>
      <c r="C143" s="3">
        <v>7057</v>
      </c>
      <c r="D143" s="4">
        <v>725</v>
      </c>
      <c r="E143" s="4">
        <v>750</v>
      </c>
      <c r="F143" s="4">
        <v>25</v>
      </c>
    </row>
    <row r="144" spans="1:8" x14ac:dyDescent="0.25">
      <c r="A144" s="3" t="s">
        <v>17</v>
      </c>
      <c r="B144" s="5">
        <v>42825</v>
      </c>
      <c r="C144" s="3">
        <v>7057</v>
      </c>
      <c r="D144" s="4">
        <v>750</v>
      </c>
      <c r="E144" s="4">
        <v>778</v>
      </c>
      <c r="F144" s="4">
        <v>28</v>
      </c>
    </row>
    <row r="145" spans="1:7" x14ac:dyDescent="0.25">
      <c r="A145" s="3" t="s">
        <v>17</v>
      </c>
      <c r="B145" s="5">
        <v>42855</v>
      </c>
      <c r="C145" s="3">
        <v>7057</v>
      </c>
      <c r="D145" s="4">
        <v>778</v>
      </c>
      <c r="E145" s="4">
        <v>800</v>
      </c>
      <c r="F145" s="4">
        <v>22</v>
      </c>
    </row>
    <row r="146" spans="1:7" x14ac:dyDescent="0.25">
      <c r="A146" s="3" t="s">
        <v>17</v>
      </c>
      <c r="B146" s="5">
        <v>42886</v>
      </c>
      <c r="C146" s="3">
        <v>7057</v>
      </c>
      <c r="D146" s="4">
        <v>800</v>
      </c>
      <c r="E146" s="4">
        <v>825</v>
      </c>
      <c r="F146" s="4">
        <v>25</v>
      </c>
    </row>
    <row r="147" spans="1:7" x14ac:dyDescent="0.25">
      <c r="A147" s="3" t="s">
        <v>17</v>
      </c>
      <c r="B147" s="5">
        <v>42916</v>
      </c>
      <c r="C147" s="3">
        <v>7057</v>
      </c>
      <c r="D147" s="4">
        <v>825</v>
      </c>
      <c r="E147" s="4">
        <v>845</v>
      </c>
      <c r="F147" s="4">
        <v>20</v>
      </c>
    </row>
    <row r="148" spans="1:7" x14ac:dyDescent="0.25">
      <c r="A148" s="3" t="s">
        <v>17</v>
      </c>
      <c r="B148" s="5">
        <v>42947</v>
      </c>
      <c r="C148" s="3">
        <v>7057</v>
      </c>
      <c r="D148" s="4">
        <v>845</v>
      </c>
      <c r="E148" s="4">
        <v>862</v>
      </c>
      <c r="F148" s="4">
        <v>17</v>
      </c>
    </row>
    <row r="149" spans="1:7" x14ac:dyDescent="0.25">
      <c r="A149" s="3" t="s">
        <v>17</v>
      </c>
      <c r="B149" s="5">
        <v>42978</v>
      </c>
      <c r="C149" s="3">
        <v>7057</v>
      </c>
      <c r="D149" s="4">
        <v>862</v>
      </c>
      <c r="E149" s="4">
        <v>880</v>
      </c>
      <c r="F149" s="4">
        <v>18</v>
      </c>
    </row>
    <row r="150" spans="1:7" x14ac:dyDescent="0.25">
      <c r="A150" s="3" t="s">
        <v>17</v>
      </c>
      <c r="B150" s="5">
        <v>43008</v>
      </c>
      <c r="C150" s="3">
        <v>7057</v>
      </c>
      <c r="D150" s="4">
        <v>880</v>
      </c>
      <c r="E150" s="4">
        <v>903</v>
      </c>
      <c r="F150" s="4">
        <v>23</v>
      </c>
    </row>
    <row r="151" spans="1:7" x14ac:dyDescent="0.25">
      <c r="A151" s="3" t="s">
        <v>17</v>
      </c>
      <c r="B151" s="5">
        <v>43039</v>
      </c>
      <c r="C151" s="3">
        <v>7057</v>
      </c>
      <c r="D151" s="4">
        <v>903</v>
      </c>
      <c r="E151" s="4">
        <v>923</v>
      </c>
      <c r="F151" s="4">
        <v>20</v>
      </c>
    </row>
    <row r="152" spans="1:7" x14ac:dyDescent="0.25">
      <c r="A152" s="3" t="s">
        <v>17</v>
      </c>
      <c r="B152" s="5">
        <v>43069</v>
      </c>
      <c r="C152" s="3">
        <v>7057</v>
      </c>
      <c r="D152" s="4">
        <v>923</v>
      </c>
      <c r="E152" s="4">
        <v>946</v>
      </c>
      <c r="F152" s="4">
        <v>23</v>
      </c>
    </row>
    <row r="153" spans="1:7" x14ac:dyDescent="0.25">
      <c r="A153" s="3" t="s">
        <v>17</v>
      </c>
      <c r="B153" s="5">
        <v>43100</v>
      </c>
      <c r="C153" s="3">
        <v>7057</v>
      </c>
      <c r="D153" s="4">
        <v>946</v>
      </c>
      <c r="E153" s="4">
        <v>974</v>
      </c>
      <c r="F153" s="4">
        <v>28</v>
      </c>
      <c r="G153" s="2">
        <f>SUM(F142:F153)</f>
        <v>276</v>
      </c>
    </row>
    <row r="154" spans="1:7" x14ac:dyDescent="0.25">
      <c r="A154" s="3" t="s">
        <v>17</v>
      </c>
      <c r="B154" s="5">
        <v>43131</v>
      </c>
      <c r="C154" s="3">
        <v>7057</v>
      </c>
      <c r="D154" s="4">
        <v>974</v>
      </c>
      <c r="E154" s="4">
        <v>1000</v>
      </c>
      <c r="F154" s="4">
        <v>26</v>
      </c>
    </row>
    <row r="155" spans="1:7" x14ac:dyDescent="0.25">
      <c r="A155" s="3" t="s">
        <v>17</v>
      </c>
      <c r="B155" s="5">
        <v>43159</v>
      </c>
      <c r="C155" s="3">
        <v>7057</v>
      </c>
      <c r="D155" s="4">
        <v>1000</v>
      </c>
      <c r="E155" s="4">
        <v>1023</v>
      </c>
      <c r="F155" s="4">
        <v>23</v>
      </c>
    </row>
    <row r="156" spans="1:7" x14ac:dyDescent="0.25">
      <c r="A156" s="3" t="s">
        <v>17</v>
      </c>
      <c r="B156" s="5">
        <v>43190</v>
      </c>
      <c r="C156" s="3">
        <v>7057</v>
      </c>
      <c r="D156" s="4">
        <v>1023</v>
      </c>
      <c r="E156" s="4">
        <v>1054</v>
      </c>
      <c r="F156" s="4">
        <v>31</v>
      </c>
    </row>
    <row r="157" spans="1:7" x14ac:dyDescent="0.25">
      <c r="A157" s="3" t="s">
        <v>17</v>
      </c>
      <c r="B157" s="5">
        <v>43220</v>
      </c>
      <c r="C157" s="3">
        <v>7057</v>
      </c>
      <c r="D157" s="4">
        <v>1054</v>
      </c>
      <c r="E157" s="4">
        <v>1076</v>
      </c>
      <c r="F157" s="4">
        <v>22</v>
      </c>
    </row>
    <row r="158" spans="1:7" x14ac:dyDescent="0.25">
      <c r="A158" s="3" t="s">
        <v>17</v>
      </c>
      <c r="B158" s="5">
        <v>43250</v>
      </c>
      <c r="C158" s="3">
        <v>7057</v>
      </c>
      <c r="D158" s="4">
        <v>1076</v>
      </c>
      <c r="E158" s="4">
        <v>1098</v>
      </c>
      <c r="F158" s="4">
        <v>22</v>
      </c>
    </row>
    <row r="159" spans="1:7" x14ac:dyDescent="0.25">
      <c r="A159" s="3" t="s">
        <v>17</v>
      </c>
      <c r="B159" s="5">
        <v>43281</v>
      </c>
      <c r="C159" s="3">
        <v>7057</v>
      </c>
      <c r="D159" s="4">
        <v>1098</v>
      </c>
      <c r="E159" s="4">
        <v>1118</v>
      </c>
      <c r="F159" s="4">
        <v>20</v>
      </c>
    </row>
    <row r="160" spans="1:7" x14ac:dyDescent="0.25">
      <c r="A160" s="3" t="s">
        <v>17</v>
      </c>
      <c r="B160" s="5">
        <v>43312</v>
      </c>
      <c r="C160" s="3">
        <v>7057</v>
      </c>
      <c r="D160" s="4">
        <v>1118</v>
      </c>
      <c r="E160" s="4">
        <v>1137</v>
      </c>
      <c r="F160" s="4">
        <v>19</v>
      </c>
    </row>
    <row r="161" spans="1:8" x14ac:dyDescent="0.25">
      <c r="A161" s="3" t="s">
        <v>17</v>
      </c>
      <c r="B161" s="5">
        <v>43343</v>
      </c>
      <c r="C161" s="3">
        <v>7057</v>
      </c>
      <c r="D161" s="4">
        <v>1137</v>
      </c>
      <c r="E161" s="4">
        <v>1158</v>
      </c>
      <c r="F161" s="4">
        <v>21</v>
      </c>
    </row>
    <row r="162" spans="1:8" x14ac:dyDescent="0.25">
      <c r="A162" s="3" t="s">
        <v>17</v>
      </c>
      <c r="B162" s="5">
        <v>43373</v>
      </c>
      <c r="C162" s="3">
        <v>7057</v>
      </c>
      <c r="D162" s="4">
        <v>1158</v>
      </c>
      <c r="E162" s="4">
        <v>1174</v>
      </c>
      <c r="F162" s="4">
        <v>16</v>
      </c>
    </row>
    <row r="163" spans="1:8" x14ac:dyDescent="0.25">
      <c r="A163" s="3" t="s">
        <v>17</v>
      </c>
      <c r="B163" s="5">
        <v>43404</v>
      </c>
      <c r="C163" s="3">
        <v>7028</v>
      </c>
      <c r="D163" s="4">
        <v>0</v>
      </c>
      <c r="E163" s="4">
        <v>10</v>
      </c>
      <c r="F163" s="4">
        <v>10</v>
      </c>
    </row>
    <row r="164" spans="1:8" x14ac:dyDescent="0.25">
      <c r="A164" s="3" t="s">
        <v>17</v>
      </c>
      <c r="B164" s="5">
        <v>43423</v>
      </c>
      <c r="C164" s="3">
        <v>7057</v>
      </c>
      <c r="D164" s="4">
        <v>1174</v>
      </c>
      <c r="E164" s="4">
        <v>1187</v>
      </c>
      <c r="F164" s="4">
        <v>13</v>
      </c>
    </row>
    <row r="165" spans="1:8" x14ac:dyDescent="0.25">
      <c r="A165" s="3" t="s">
        <v>17</v>
      </c>
      <c r="B165" s="5">
        <v>43434</v>
      </c>
      <c r="C165" s="3">
        <v>7028</v>
      </c>
      <c r="D165" s="4">
        <v>10</v>
      </c>
      <c r="E165" s="4">
        <v>38</v>
      </c>
      <c r="F165" s="4">
        <v>28</v>
      </c>
    </row>
    <row r="166" spans="1:8" x14ac:dyDescent="0.25">
      <c r="A166" s="3" t="s">
        <v>17</v>
      </c>
      <c r="B166" s="5">
        <v>43465</v>
      </c>
      <c r="C166" s="3">
        <v>7028</v>
      </c>
      <c r="D166" s="4">
        <v>38</v>
      </c>
      <c r="E166" s="4">
        <v>75</v>
      </c>
      <c r="F166" s="4">
        <v>37</v>
      </c>
      <c r="G166" s="2">
        <f>SUM(F154:F166)</f>
        <v>288</v>
      </c>
    </row>
    <row r="167" spans="1:8" x14ac:dyDescent="0.25">
      <c r="F167" s="6">
        <f>SUM(F142:F166)</f>
        <v>564</v>
      </c>
      <c r="G167" s="2">
        <f>G153+G166</f>
        <v>564</v>
      </c>
      <c r="H167" s="2">
        <f>F167-G167</f>
        <v>0</v>
      </c>
    </row>
    <row r="169" spans="1:8" x14ac:dyDescent="0.25">
      <c r="A169" s="1" t="s">
        <v>18</v>
      </c>
    </row>
    <row r="171" spans="1:8" x14ac:dyDescent="0.25">
      <c r="A171" s="3" t="s">
        <v>0</v>
      </c>
      <c r="B171" s="3" t="s">
        <v>1</v>
      </c>
      <c r="C171" s="3" t="s">
        <v>2</v>
      </c>
      <c r="D171" s="4" t="s">
        <v>3</v>
      </c>
      <c r="E171" s="4" t="s">
        <v>4</v>
      </c>
      <c r="F171" s="4" t="s">
        <v>5</v>
      </c>
    </row>
    <row r="172" spans="1:8" x14ac:dyDescent="0.25">
      <c r="A172" s="3" t="s">
        <v>19</v>
      </c>
      <c r="B172" s="5">
        <v>42766</v>
      </c>
      <c r="C172" s="3">
        <v>8523</v>
      </c>
      <c r="D172" s="4">
        <v>2590</v>
      </c>
      <c r="E172" s="4">
        <v>2815</v>
      </c>
      <c r="F172" s="4">
        <v>225</v>
      </c>
    </row>
    <row r="173" spans="1:8" x14ac:dyDescent="0.25">
      <c r="A173" s="3" t="s">
        <v>19</v>
      </c>
      <c r="B173" s="5">
        <v>42794</v>
      </c>
      <c r="C173" s="3">
        <v>8523</v>
      </c>
      <c r="D173" s="4">
        <v>2815</v>
      </c>
      <c r="E173" s="4">
        <v>2980</v>
      </c>
      <c r="F173" s="4">
        <v>165</v>
      </c>
    </row>
    <row r="174" spans="1:8" x14ac:dyDescent="0.25">
      <c r="A174" s="3" t="s">
        <v>19</v>
      </c>
      <c r="B174" s="5">
        <v>42825</v>
      </c>
      <c r="C174" s="3">
        <v>8523</v>
      </c>
      <c r="D174" s="4">
        <v>2980</v>
      </c>
      <c r="E174" s="4">
        <v>3105</v>
      </c>
      <c r="F174" s="4">
        <v>125</v>
      </c>
    </row>
    <row r="175" spans="1:8" x14ac:dyDescent="0.25">
      <c r="A175" s="3" t="s">
        <v>19</v>
      </c>
      <c r="B175" s="5">
        <v>42855</v>
      </c>
      <c r="C175" s="3">
        <v>8523</v>
      </c>
      <c r="D175" s="4">
        <v>3105</v>
      </c>
      <c r="E175" s="4">
        <v>3220</v>
      </c>
      <c r="F175" s="4">
        <v>115</v>
      </c>
    </row>
    <row r="176" spans="1:8" x14ac:dyDescent="0.25">
      <c r="A176" s="3" t="s">
        <v>19</v>
      </c>
      <c r="B176" s="5">
        <v>42886</v>
      </c>
      <c r="C176" s="3">
        <v>8523</v>
      </c>
      <c r="D176" s="4">
        <v>3220</v>
      </c>
      <c r="E176" s="4">
        <v>3241</v>
      </c>
      <c r="F176" s="4">
        <v>21</v>
      </c>
    </row>
    <row r="177" spans="1:8" x14ac:dyDescent="0.25">
      <c r="A177" s="3" t="s">
        <v>19</v>
      </c>
      <c r="B177" s="5">
        <v>43008</v>
      </c>
      <c r="C177" s="3">
        <v>8523</v>
      </c>
      <c r="D177" s="4">
        <v>3241</v>
      </c>
      <c r="E177" s="4">
        <v>3301</v>
      </c>
      <c r="F177" s="4">
        <v>60</v>
      </c>
    </row>
    <row r="178" spans="1:8" x14ac:dyDescent="0.25">
      <c r="A178" s="3" t="s">
        <v>19</v>
      </c>
      <c r="B178" s="5">
        <v>43039</v>
      </c>
      <c r="C178" s="3">
        <v>8523</v>
      </c>
      <c r="D178" s="4">
        <v>3301</v>
      </c>
      <c r="E178" s="4">
        <v>3375</v>
      </c>
      <c r="F178" s="4">
        <v>74</v>
      </c>
    </row>
    <row r="179" spans="1:8" x14ac:dyDescent="0.25">
      <c r="A179" s="3" t="s">
        <v>19</v>
      </c>
      <c r="B179" s="5">
        <v>43069</v>
      </c>
      <c r="C179" s="3">
        <v>8523</v>
      </c>
      <c r="D179" s="4">
        <v>3375</v>
      </c>
      <c r="E179" s="4">
        <v>3520</v>
      </c>
      <c r="F179" s="4">
        <v>145</v>
      </c>
    </row>
    <row r="180" spans="1:8" x14ac:dyDescent="0.25">
      <c r="A180" s="3" t="s">
        <v>19</v>
      </c>
      <c r="B180" s="5">
        <v>43100</v>
      </c>
      <c r="C180" s="3">
        <v>8523</v>
      </c>
      <c r="D180" s="4">
        <v>3520</v>
      </c>
      <c r="E180" s="4">
        <v>3710</v>
      </c>
      <c r="F180" s="4">
        <v>190</v>
      </c>
      <c r="G180" s="2">
        <f>SUM(F172:F180)</f>
        <v>1120</v>
      </c>
    </row>
    <row r="181" spans="1:8" x14ac:dyDescent="0.25">
      <c r="A181" s="3" t="s">
        <v>19</v>
      </c>
      <c r="B181" s="5">
        <v>43131</v>
      </c>
      <c r="C181" s="3">
        <v>8523</v>
      </c>
      <c r="D181" s="4">
        <v>3710</v>
      </c>
      <c r="E181" s="4">
        <v>3880</v>
      </c>
      <c r="F181" s="4">
        <v>170</v>
      </c>
    </row>
    <row r="182" spans="1:8" x14ac:dyDescent="0.25">
      <c r="A182" s="3" t="s">
        <v>19</v>
      </c>
      <c r="B182" s="5">
        <v>43159</v>
      </c>
      <c r="C182" s="3">
        <v>8523</v>
      </c>
      <c r="D182" s="4">
        <v>3880</v>
      </c>
      <c r="E182" s="4">
        <v>4050</v>
      </c>
      <c r="F182" s="4">
        <v>170</v>
      </c>
    </row>
    <row r="183" spans="1:8" x14ac:dyDescent="0.25">
      <c r="A183" s="3" t="s">
        <v>19</v>
      </c>
      <c r="B183" s="5">
        <v>43190</v>
      </c>
      <c r="C183" s="3">
        <v>8523</v>
      </c>
      <c r="D183" s="4">
        <v>4050</v>
      </c>
      <c r="E183" s="4">
        <v>4225</v>
      </c>
      <c r="F183" s="4">
        <v>175</v>
      </c>
    </row>
    <row r="184" spans="1:8" x14ac:dyDescent="0.25">
      <c r="A184" s="3" t="s">
        <v>19</v>
      </c>
      <c r="B184" s="5">
        <v>43220</v>
      </c>
      <c r="C184" s="3">
        <v>8523</v>
      </c>
      <c r="D184" s="4">
        <v>4225</v>
      </c>
      <c r="E184" s="4">
        <v>4250</v>
      </c>
      <c r="F184" s="4">
        <v>25</v>
      </c>
    </row>
    <row r="185" spans="1:8" x14ac:dyDescent="0.25">
      <c r="A185" s="3" t="s">
        <v>19</v>
      </c>
      <c r="B185" s="5">
        <v>43252</v>
      </c>
      <c r="C185" s="3">
        <v>8523</v>
      </c>
      <c r="D185" s="4">
        <v>4250</v>
      </c>
      <c r="E185" s="4">
        <v>4251</v>
      </c>
      <c r="F185" s="4">
        <v>1</v>
      </c>
    </row>
    <row r="186" spans="1:8" x14ac:dyDescent="0.25">
      <c r="A186" s="3" t="s">
        <v>19</v>
      </c>
      <c r="B186" s="5">
        <v>43373</v>
      </c>
      <c r="C186" s="3">
        <v>8523</v>
      </c>
      <c r="D186" s="4">
        <v>0</v>
      </c>
      <c r="E186" s="4">
        <v>18</v>
      </c>
      <c r="F186" s="4">
        <v>18</v>
      </c>
    </row>
    <row r="187" spans="1:8" x14ac:dyDescent="0.25">
      <c r="A187" s="3" t="s">
        <v>19</v>
      </c>
      <c r="B187" s="5">
        <v>43404</v>
      </c>
      <c r="C187" s="3">
        <v>8523</v>
      </c>
      <c r="D187" s="4">
        <v>18</v>
      </c>
      <c r="E187" s="4">
        <v>85</v>
      </c>
      <c r="F187" s="4">
        <v>67</v>
      </c>
    </row>
    <row r="188" spans="1:8" x14ac:dyDescent="0.25">
      <c r="A188" s="3" t="s">
        <v>19</v>
      </c>
      <c r="B188" s="5">
        <v>43434</v>
      </c>
      <c r="C188" s="3">
        <v>8523</v>
      </c>
      <c r="D188" s="4">
        <v>85</v>
      </c>
      <c r="E188" s="4">
        <v>200</v>
      </c>
      <c r="F188" s="4">
        <v>115</v>
      </c>
    </row>
    <row r="189" spans="1:8" x14ac:dyDescent="0.25">
      <c r="A189" s="3" t="s">
        <v>19</v>
      </c>
      <c r="B189" s="5">
        <v>43465</v>
      </c>
      <c r="C189" s="3">
        <v>8523</v>
      </c>
      <c r="D189" s="4">
        <v>200</v>
      </c>
      <c r="E189" s="4">
        <v>378</v>
      </c>
      <c r="F189" s="4">
        <v>178</v>
      </c>
      <c r="G189" s="2">
        <f>SUM(F181:F189)</f>
        <v>919</v>
      </c>
    </row>
    <row r="190" spans="1:8" x14ac:dyDescent="0.25">
      <c r="F190" s="6">
        <f>SUM(F172:F189)</f>
        <v>2039</v>
      </c>
      <c r="G190" s="2">
        <f>G180+G189</f>
        <v>2039</v>
      </c>
      <c r="H190" s="2">
        <f>F190-G190</f>
        <v>0</v>
      </c>
    </row>
    <row r="191" spans="1:8" x14ac:dyDescent="0.25">
      <c r="A191" s="8" t="s">
        <v>20</v>
      </c>
      <c r="B191" s="39"/>
    </row>
    <row r="193" spans="1:7" x14ac:dyDescent="0.25">
      <c r="A193" s="3" t="s">
        <v>0</v>
      </c>
      <c r="B193" s="3" t="s">
        <v>1</v>
      </c>
      <c r="C193" s="4" t="s">
        <v>2</v>
      </c>
      <c r="D193" s="4" t="s">
        <v>3</v>
      </c>
      <c r="E193" s="4" t="s">
        <v>4</v>
      </c>
      <c r="F193" s="4" t="s">
        <v>5</v>
      </c>
    </row>
    <row r="194" spans="1:7" x14ac:dyDescent="0.25">
      <c r="A194" s="3" t="s">
        <v>21</v>
      </c>
      <c r="B194" s="5">
        <v>42766</v>
      </c>
      <c r="C194" s="4">
        <v>8529</v>
      </c>
      <c r="D194" s="4">
        <v>272</v>
      </c>
      <c r="E194" s="4">
        <v>298</v>
      </c>
      <c r="F194" s="4">
        <v>26</v>
      </c>
    </row>
    <row r="195" spans="1:7" x14ac:dyDescent="0.25">
      <c r="A195" s="3" t="s">
        <v>21</v>
      </c>
      <c r="B195" s="5">
        <v>42794</v>
      </c>
      <c r="C195" s="4">
        <v>8529</v>
      </c>
      <c r="D195" s="4">
        <v>298</v>
      </c>
      <c r="E195" s="4">
        <v>322</v>
      </c>
      <c r="F195" s="4">
        <v>24</v>
      </c>
    </row>
    <row r="196" spans="1:7" x14ac:dyDescent="0.25">
      <c r="A196" s="3" t="s">
        <v>21</v>
      </c>
      <c r="B196" s="5">
        <v>42825</v>
      </c>
      <c r="C196" s="4">
        <v>8529</v>
      </c>
      <c r="D196" s="4">
        <v>322</v>
      </c>
      <c r="E196" s="4">
        <v>348</v>
      </c>
      <c r="F196" s="4">
        <v>26</v>
      </c>
    </row>
    <row r="197" spans="1:7" x14ac:dyDescent="0.25">
      <c r="A197" s="3" t="s">
        <v>21</v>
      </c>
      <c r="B197" s="5">
        <v>42855</v>
      </c>
      <c r="C197" s="4">
        <v>8529</v>
      </c>
      <c r="D197" s="4">
        <v>348</v>
      </c>
      <c r="E197" s="4">
        <v>370</v>
      </c>
      <c r="F197" s="4">
        <v>22</v>
      </c>
    </row>
    <row r="198" spans="1:7" x14ac:dyDescent="0.25">
      <c r="A198" s="3" t="s">
        <v>21</v>
      </c>
      <c r="B198" s="5">
        <v>42886</v>
      </c>
      <c r="C198" s="4">
        <v>8529</v>
      </c>
      <c r="D198" s="4">
        <v>370</v>
      </c>
      <c r="E198" s="4">
        <v>390</v>
      </c>
      <c r="F198" s="4">
        <v>20</v>
      </c>
    </row>
    <row r="199" spans="1:7" x14ac:dyDescent="0.25">
      <c r="A199" s="3" t="s">
        <v>21</v>
      </c>
      <c r="B199" s="5">
        <v>42916</v>
      </c>
      <c r="C199" s="4">
        <v>8529</v>
      </c>
      <c r="D199" s="4">
        <v>390</v>
      </c>
      <c r="E199" s="4">
        <v>407</v>
      </c>
      <c r="F199" s="4">
        <v>17</v>
      </c>
    </row>
    <row r="200" spans="1:7" x14ac:dyDescent="0.25">
      <c r="A200" s="3" t="s">
        <v>21</v>
      </c>
      <c r="B200" s="5">
        <v>42947</v>
      </c>
      <c r="C200" s="4">
        <v>8529</v>
      </c>
      <c r="D200" s="4">
        <v>407</v>
      </c>
      <c r="E200" s="4">
        <v>422</v>
      </c>
      <c r="F200" s="4">
        <v>15</v>
      </c>
    </row>
    <row r="201" spans="1:7" x14ac:dyDescent="0.25">
      <c r="A201" s="3" t="s">
        <v>21</v>
      </c>
      <c r="B201" s="5">
        <v>42978</v>
      </c>
      <c r="C201" s="4">
        <v>8529</v>
      </c>
      <c r="D201" s="4">
        <v>422</v>
      </c>
      <c r="E201" s="4">
        <v>438</v>
      </c>
      <c r="F201" s="4">
        <v>16</v>
      </c>
    </row>
    <row r="202" spans="1:7" x14ac:dyDescent="0.25">
      <c r="A202" s="3" t="s">
        <v>21</v>
      </c>
      <c r="B202" s="5">
        <v>43008</v>
      </c>
      <c r="C202" s="4">
        <v>8529</v>
      </c>
      <c r="D202" s="4">
        <v>438</v>
      </c>
      <c r="E202" s="4">
        <v>460</v>
      </c>
      <c r="F202" s="4">
        <v>22</v>
      </c>
    </row>
    <row r="203" spans="1:7" x14ac:dyDescent="0.25">
      <c r="A203" s="3" t="s">
        <v>21</v>
      </c>
      <c r="B203" s="5">
        <v>43039</v>
      </c>
      <c r="C203" s="4">
        <v>8529</v>
      </c>
      <c r="D203" s="4">
        <v>460</v>
      </c>
      <c r="E203" s="4">
        <v>483</v>
      </c>
      <c r="F203" s="4">
        <v>23</v>
      </c>
    </row>
    <row r="204" spans="1:7" x14ac:dyDescent="0.25">
      <c r="A204" s="3" t="s">
        <v>21</v>
      </c>
      <c r="B204" s="5">
        <v>43069</v>
      </c>
      <c r="C204" s="4">
        <v>8529</v>
      </c>
      <c r="D204" s="4">
        <v>483</v>
      </c>
      <c r="E204" s="4">
        <v>505</v>
      </c>
      <c r="F204" s="4">
        <v>22</v>
      </c>
    </row>
    <row r="205" spans="1:7" x14ac:dyDescent="0.25">
      <c r="A205" s="3" t="s">
        <v>21</v>
      </c>
      <c r="B205" s="5">
        <v>43100</v>
      </c>
      <c r="C205" s="4">
        <v>8529</v>
      </c>
      <c r="D205" s="4">
        <v>505</v>
      </c>
      <c r="E205" s="4">
        <v>533</v>
      </c>
      <c r="F205" s="4">
        <v>28</v>
      </c>
      <c r="G205" s="2">
        <f>SUM(F194:F205)</f>
        <v>261</v>
      </c>
    </row>
    <row r="206" spans="1:7" x14ac:dyDescent="0.25">
      <c r="A206" s="3" t="s">
        <v>21</v>
      </c>
      <c r="B206" s="5">
        <v>43131</v>
      </c>
      <c r="C206" s="4">
        <v>8529</v>
      </c>
      <c r="D206" s="4">
        <v>533</v>
      </c>
      <c r="E206" s="4">
        <v>558</v>
      </c>
      <c r="F206" s="4">
        <v>25</v>
      </c>
    </row>
    <row r="207" spans="1:7" x14ac:dyDescent="0.25">
      <c r="A207" s="3" t="s">
        <v>21</v>
      </c>
      <c r="B207" s="5">
        <v>43159</v>
      </c>
      <c r="C207" s="4">
        <v>8529</v>
      </c>
      <c r="D207" s="4">
        <v>558</v>
      </c>
      <c r="E207" s="4">
        <v>582</v>
      </c>
      <c r="F207" s="4">
        <v>24</v>
      </c>
    </row>
    <row r="208" spans="1:7" x14ac:dyDescent="0.25">
      <c r="A208" s="3" t="s">
        <v>21</v>
      </c>
      <c r="B208" s="5">
        <v>43190</v>
      </c>
      <c r="C208" s="4">
        <v>8529</v>
      </c>
      <c r="D208" s="4">
        <v>582</v>
      </c>
      <c r="E208" s="4">
        <v>610</v>
      </c>
      <c r="F208" s="4">
        <v>28</v>
      </c>
    </row>
    <row r="209" spans="1:16" x14ac:dyDescent="0.25">
      <c r="A209" s="3" t="s">
        <v>21</v>
      </c>
      <c r="B209" s="5">
        <v>43220</v>
      </c>
      <c r="C209" s="4">
        <v>8529</v>
      </c>
      <c r="D209" s="4">
        <v>610</v>
      </c>
      <c r="E209" s="4">
        <v>630</v>
      </c>
      <c r="F209" s="4">
        <v>20</v>
      </c>
    </row>
    <row r="210" spans="1:16" x14ac:dyDescent="0.25">
      <c r="A210" s="3" t="s">
        <v>21</v>
      </c>
      <c r="B210" s="5">
        <v>43251</v>
      </c>
      <c r="C210" s="4">
        <v>8529</v>
      </c>
      <c r="D210" s="4">
        <v>630</v>
      </c>
      <c r="E210" s="4">
        <v>650</v>
      </c>
      <c r="F210" s="4">
        <v>20</v>
      </c>
    </row>
    <row r="211" spans="1:16" x14ac:dyDescent="0.25">
      <c r="A211" s="3" t="s">
        <v>21</v>
      </c>
      <c r="B211" s="5">
        <v>43281</v>
      </c>
      <c r="C211" s="4">
        <v>8529</v>
      </c>
      <c r="D211" s="4">
        <v>650</v>
      </c>
      <c r="E211" s="4">
        <v>666</v>
      </c>
      <c r="F211" s="4">
        <v>16</v>
      </c>
    </row>
    <row r="212" spans="1:16" x14ac:dyDescent="0.25">
      <c r="A212" s="3" t="s">
        <v>21</v>
      </c>
      <c r="B212" s="5">
        <v>43312</v>
      </c>
      <c r="C212" s="4">
        <v>8529</v>
      </c>
      <c r="D212" s="6">
        <v>666</v>
      </c>
      <c r="E212" s="4">
        <v>680</v>
      </c>
      <c r="F212" s="4">
        <v>14</v>
      </c>
    </row>
    <row r="213" spans="1:16" x14ac:dyDescent="0.25">
      <c r="A213" s="3" t="s">
        <v>21</v>
      </c>
      <c r="B213" s="5">
        <v>43343</v>
      </c>
      <c r="C213" s="4">
        <v>8529</v>
      </c>
      <c r="D213" s="4">
        <v>680</v>
      </c>
      <c r="E213" s="4">
        <v>695</v>
      </c>
      <c r="F213" s="4">
        <v>15</v>
      </c>
    </row>
    <row r="214" spans="1:16" x14ac:dyDescent="0.25">
      <c r="A214" s="3" t="s">
        <v>21</v>
      </c>
      <c r="B214" s="5">
        <v>43373</v>
      </c>
      <c r="C214" s="4">
        <v>8529</v>
      </c>
      <c r="D214" s="4">
        <v>695</v>
      </c>
      <c r="E214" s="4">
        <v>711</v>
      </c>
      <c r="F214" s="4">
        <v>16</v>
      </c>
    </row>
    <row r="215" spans="1:16" x14ac:dyDescent="0.25">
      <c r="A215" s="3" t="s">
        <v>21</v>
      </c>
      <c r="B215" s="5">
        <v>43404</v>
      </c>
      <c r="C215" s="4">
        <v>8529</v>
      </c>
      <c r="D215" s="4">
        <v>711</v>
      </c>
      <c r="E215" s="4">
        <v>734</v>
      </c>
      <c r="F215" s="4">
        <v>23</v>
      </c>
    </row>
    <row r="216" spans="1:16" x14ac:dyDescent="0.25">
      <c r="A216" s="3" t="s">
        <v>21</v>
      </c>
      <c r="B216" s="5">
        <v>43434</v>
      </c>
      <c r="C216" s="4">
        <v>8529</v>
      </c>
      <c r="D216" s="4">
        <v>734</v>
      </c>
      <c r="E216" s="4">
        <v>755</v>
      </c>
      <c r="F216" s="4">
        <v>21</v>
      </c>
    </row>
    <row r="217" spans="1:16" x14ac:dyDescent="0.25">
      <c r="A217" s="3" t="s">
        <v>21</v>
      </c>
      <c r="B217" s="5">
        <v>43465</v>
      </c>
      <c r="C217" s="4">
        <v>8529</v>
      </c>
      <c r="D217" s="4">
        <v>755</v>
      </c>
      <c r="E217" s="4">
        <v>778</v>
      </c>
      <c r="F217" s="4">
        <v>23</v>
      </c>
      <c r="G217" s="2">
        <f>SUM(F206:F217)</f>
        <v>245</v>
      </c>
    </row>
    <row r="218" spans="1:16" x14ac:dyDescent="0.25">
      <c r="F218" s="6">
        <f>SUM(F194:F217)</f>
        <v>506</v>
      </c>
      <c r="G218" s="2">
        <f>G205+G217</f>
        <v>506</v>
      </c>
      <c r="H218" s="2">
        <f>F218-G218</f>
        <v>0</v>
      </c>
    </row>
    <row r="219" spans="1:16" x14ac:dyDescent="0.25">
      <c r="A219" s="29">
        <v>2019</v>
      </c>
      <c r="B219" s="28"/>
      <c r="C219" s="28"/>
      <c r="D219" s="28">
        <v>43496</v>
      </c>
      <c r="E219" s="28">
        <v>43524</v>
      </c>
      <c r="F219" s="28">
        <v>43555</v>
      </c>
      <c r="G219" s="28">
        <v>43585</v>
      </c>
      <c r="H219" s="28">
        <v>43616</v>
      </c>
      <c r="I219" s="28">
        <v>43646</v>
      </c>
      <c r="J219" s="28">
        <v>43677</v>
      </c>
      <c r="K219" s="28">
        <v>43708</v>
      </c>
      <c r="L219" s="28">
        <v>43738</v>
      </c>
      <c r="M219" s="28">
        <v>43769</v>
      </c>
      <c r="N219" s="28">
        <v>43799</v>
      </c>
      <c r="O219" s="28">
        <v>43830</v>
      </c>
    </row>
    <row r="220" spans="1:16" x14ac:dyDescent="0.25">
      <c r="A220" s="22" t="s">
        <v>6</v>
      </c>
      <c r="B220" s="22" t="s">
        <v>29</v>
      </c>
      <c r="C220" s="22" t="s">
        <v>7</v>
      </c>
      <c r="D220" s="23">
        <v>168.93000000000029</v>
      </c>
      <c r="E220" s="23">
        <v>125.06999999999971</v>
      </c>
      <c r="F220" s="23">
        <v>102.42000000000007</v>
      </c>
      <c r="G220" s="23">
        <v>58.119999999999891</v>
      </c>
      <c r="H220" s="23">
        <v>47.569999999999709</v>
      </c>
      <c r="I220" s="23">
        <v>0</v>
      </c>
      <c r="J220" s="23">
        <v>0</v>
      </c>
      <c r="K220" s="23">
        <v>1.0000000000218279E-2</v>
      </c>
      <c r="L220" s="23">
        <v>19.119999999999891</v>
      </c>
      <c r="M220" s="23">
        <v>58.35</v>
      </c>
      <c r="N220" s="23">
        <v>60.61</v>
      </c>
      <c r="O220" s="23">
        <v>146.41000000000003</v>
      </c>
      <c r="P220" s="24">
        <f t="shared" ref="P220:P227" si="0">SUM(D220:O220)</f>
        <v>786.6099999999999</v>
      </c>
    </row>
    <row r="221" spans="1:16" x14ac:dyDescent="0.25">
      <c r="A221" s="22" t="s">
        <v>9</v>
      </c>
      <c r="B221" s="22" t="s">
        <v>25</v>
      </c>
      <c r="C221" s="22" t="s">
        <v>8</v>
      </c>
      <c r="D221" s="23">
        <v>32.8900000000001</v>
      </c>
      <c r="E221" s="23">
        <v>30.529999999999973</v>
      </c>
      <c r="F221" s="23">
        <v>36.379999999999882</v>
      </c>
      <c r="G221" s="23">
        <v>32.910000000000082</v>
      </c>
      <c r="H221" s="23">
        <v>33.589999999999918</v>
      </c>
      <c r="I221" s="23">
        <v>30.490000000000009</v>
      </c>
      <c r="J221" s="23">
        <v>29.710000000000036</v>
      </c>
      <c r="K221" s="23">
        <v>29.5</v>
      </c>
      <c r="L221" s="23">
        <v>28.119999999999891</v>
      </c>
      <c r="M221" s="23">
        <v>29.72</v>
      </c>
      <c r="N221" s="23">
        <v>30.01</v>
      </c>
      <c r="O221" s="23">
        <v>33.020000000000003</v>
      </c>
      <c r="P221" s="24">
        <f>SUM(D221:O221)</f>
        <v>376.86999999999989</v>
      </c>
    </row>
    <row r="222" spans="1:16" x14ac:dyDescent="0.25">
      <c r="A222" s="22" t="s">
        <v>11</v>
      </c>
      <c r="B222" s="22" t="s">
        <v>29</v>
      </c>
      <c r="C222" s="22" t="s">
        <v>10</v>
      </c>
      <c r="D222" s="23">
        <v>179.23999999999978</v>
      </c>
      <c r="E222" s="23">
        <v>133.86000000000058</v>
      </c>
      <c r="F222" s="23">
        <v>108.35999999999967</v>
      </c>
      <c r="G222" s="23">
        <v>59.789999999999964</v>
      </c>
      <c r="H222" s="23">
        <v>52.800000000000182</v>
      </c>
      <c r="I222" s="23">
        <v>0</v>
      </c>
      <c r="J222" s="23">
        <v>0</v>
      </c>
      <c r="K222" s="23">
        <v>0</v>
      </c>
      <c r="L222" s="23">
        <v>22.420000000000073</v>
      </c>
      <c r="M222" s="23">
        <v>66.389999999999418</v>
      </c>
      <c r="N222" s="23">
        <v>106.74</v>
      </c>
      <c r="O222" s="23">
        <v>124.8</v>
      </c>
      <c r="P222" s="24">
        <f t="shared" si="0"/>
        <v>854.39999999999964</v>
      </c>
    </row>
    <row r="223" spans="1:16" x14ac:dyDescent="0.25">
      <c r="A223" s="22" t="s">
        <v>13</v>
      </c>
      <c r="B223" s="22" t="s">
        <v>25</v>
      </c>
      <c r="C223" s="22" t="s">
        <v>12</v>
      </c>
      <c r="D223" s="23">
        <v>37.170000000000073</v>
      </c>
      <c r="E223" s="23">
        <v>34.289999999999964</v>
      </c>
      <c r="F223" s="23">
        <v>38.460000000000036</v>
      </c>
      <c r="G223" s="23">
        <v>35.279999999999973</v>
      </c>
      <c r="H223" s="23">
        <v>35.470000000000027</v>
      </c>
      <c r="I223" s="23">
        <v>30.240000000000009</v>
      </c>
      <c r="J223" s="23">
        <v>29.129999999999882</v>
      </c>
      <c r="K223" s="23">
        <v>29.569999999999936</v>
      </c>
      <c r="L223" s="23">
        <v>29.5</v>
      </c>
      <c r="M223" s="23">
        <v>32.19</v>
      </c>
      <c r="N223" s="23">
        <v>33.31</v>
      </c>
      <c r="O223" s="23">
        <v>36.950000000000003</v>
      </c>
      <c r="P223" s="24">
        <f>SUM(D223:O223)</f>
        <v>401.55999999999989</v>
      </c>
    </row>
    <row r="224" spans="1:16" x14ac:dyDescent="0.25">
      <c r="A224" s="22" t="s">
        <v>15</v>
      </c>
      <c r="B224" s="22" t="s">
        <v>29</v>
      </c>
      <c r="C224" s="22" t="s">
        <v>14</v>
      </c>
      <c r="D224" s="23">
        <v>199.39</v>
      </c>
      <c r="E224" s="23">
        <v>153.44999999999999</v>
      </c>
      <c r="F224" s="23">
        <v>130.92000000000002</v>
      </c>
      <c r="G224" s="23">
        <v>79.740000000000009</v>
      </c>
      <c r="H224" s="23">
        <v>67.67999999999995</v>
      </c>
      <c r="I224" s="23">
        <v>0</v>
      </c>
      <c r="J224" s="23">
        <v>0</v>
      </c>
      <c r="K224" s="23">
        <v>0</v>
      </c>
      <c r="L224" s="23">
        <v>33.370000000000005</v>
      </c>
      <c r="M224" s="23">
        <v>86.590000000000032</v>
      </c>
      <c r="N224" s="23">
        <v>125.81000000000006</v>
      </c>
      <c r="O224" s="23">
        <v>172.77999999999997</v>
      </c>
      <c r="P224" s="24">
        <f t="shared" si="0"/>
        <v>1049.73</v>
      </c>
    </row>
    <row r="225" spans="1:16" x14ac:dyDescent="0.25">
      <c r="A225" s="22" t="s">
        <v>17</v>
      </c>
      <c r="B225" s="22" t="s">
        <v>25</v>
      </c>
      <c r="C225" s="22" t="s">
        <v>16</v>
      </c>
      <c r="D225" s="23">
        <v>32.08</v>
      </c>
      <c r="E225" s="23">
        <v>28.86999999999999</v>
      </c>
      <c r="F225" s="23">
        <v>29.041000000000025</v>
      </c>
      <c r="G225" s="23">
        <v>25.362599999999986</v>
      </c>
      <c r="H225" s="23">
        <v>27.226400000000012</v>
      </c>
      <c r="I225" s="23">
        <v>15.5</v>
      </c>
      <c r="J225" s="23">
        <v>16.75</v>
      </c>
      <c r="K225" s="23">
        <v>17.629999999999967</v>
      </c>
      <c r="L225" s="23">
        <v>18.140000000000043</v>
      </c>
      <c r="M225" s="23">
        <v>23.279999999999973</v>
      </c>
      <c r="N225" s="23">
        <v>20.420000000000016</v>
      </c>
      <c r="O225" s="23">
        <v>23.860000000000014</v>
      </c>
      <c r="P225" s="24">
        <f>SUM(D225:O225)</f>
        <v>278.16000000000003</v>
      </c>
    </row>
    <row r="226" spans="1:16" x14ac:dyDescent="0.25">
      <c r="A226" s="22" t="s">
        <v>19</v>
      </c>
      <c r="B226" s="22" t="s">
        <v>29</v>
      </c>
      <c r="C226" s="22" t="s">
        <v>30</v>
      </c>
      <c r="D226" s="23">
        <v>177.85000000000002</v>
      </c>
      <c r="E226" s="23">
        <v>138.99</v>
      </c>
      <c r="F226" s="23">
        <v>120.95999999999992</v>
      </c>
      <c r="G226" s="23">
        <v>71.580000000000041</v>
      </c>
      <c r="H226" s="23">
        <v>61.370000000000005</v>
      </c>
      <c r="I226" s="23">
        <v>0</v>
      </c>
      <c r="J226" s="23">
        <v>0</v>
      </c>
      <c r="K226" s="23">
        <v>0</v>
      </c>
      <c r="L226" s="23">
        <v>28.279999999999973</v>
      </c>
      <c r="M226" s="23">
        <v>72.960000000000036</v>
      </c>
      <c r="N226" s="23">
        <v>110.75999999999999</v>
      </c>
      <c r="O226" s="23">
        <v>150.44000000000005</v>
      </c>
      <c r="P226" s="24">
        <f t="shared" si="0"/>
        <v>933.19</v>
      </c>
    </row>
    <row r="227" spans="1:16" ht="15.75" thickBot="1" x14ac:dyDescent="0.3">
      <c r="A227" s="25" t="s">
        <v>21</v>
      </c>
      <c r="B227" s="25" t="s">
        <v>25</v>
      </c>
      <c r="C227" s="25" t="s">
        <v>20</v>
      </c>
      <c r="D227" s="26">
        <v>25.409999999999968</v>
      </c>
      <c r="E227" s="26">
        <v>22.009999999999991</v>
      </c>
      <c r="F227" s="26">
        <v>24.470000000000027</v>
      </c>
      <c r="G227" s="26">
        <v>22.57000000000005</v>
      </c>
      <c r="H227" s="26">
        <v>21.909999999999968</v>
      </c>
      <c r="I227" s="26">
        <v>19.019999999999982</v>
      </c>
      <c r="J227" s="26">
        <v>18.490000000000009</v>
      </c>
      <c r="K227" s="26">
        <v>18.889999999999986</v>
      </c>
      <c r="L227" s="26">
        <v>18.800000000000068</v>
      </c>
      <c r="M227" s="26">
        <v>20.04</v>
      </c>
      <c r="N227" s="26">
        <v>20.71</v>
      </c>
      <c r="O227" s="26">
        <v>22.09</v>
      </c>
      <c r="P227" s="27">
        <f t="shared" si="0"/>
        <v>254.41000000000005</v>
      </c>
    </row>
    <row r="228" spans="1:16" x14ac:dyDescent="0.25">
      <c r="C228" s="2"/>
      <c r="F228"/>
      <c r="P228" s="30">
        <f>SUM(P220:P227)</f>
        <v>4934.9299999999985</v>
      </c>
    </row>
    <row r="229" spans="1:16" x14ac:dyDescent="0.25">
      <c r="C229" s="2"/>
      <c r="F229"/>
      <c r="P229" s="30"/>
    </row>
    <row r="230" spans="1:16" x14ac:dyDescent="0.25">
      <c r="A230" s="29">
        <v>2020</v>
      </c>
      <c r="B230" s="28"/>
      <c r="C230" s="28"/>
      <c r="D230" s="28">
        <v>43861</v>
      </c>
      <c r="E230" s="28">
        <v>43890</v>
      </c>
      <c r="F230" s="28">
        <v>43921</v>
      </c>
      <c r="G230" s="28">
        <v>43951</v>
      </c>
      <c r="H230" s="28">
        <v>43982</v>
      </c>
      <c r="I230" s="28">
        <v>44012</v>
      </c>
      <c r="J230" s="28">
        <v>44043</v>
      </c>
      <c r="K230" s="28">
        <v>44074</v>
      </c>
      <c r="L230" s="28">
        <v>44104</v>
      </c>
      <c r="M230" s="28">
        <v>44135</v>
      </c>
      <c r="N230" s="28">
        <v>44165</v>
      </c>
      <c r="O230" s="28">
        <v>44196</v>
      </c>
      <c r="P230" s="37"/>
    </row>
    <row r="231" spans="1:16" x14ac:dyDescent="0.25">
      <c r="A231" s="22" t="s">
        <v>6</v>
      </c>
      <c r="B231" s="22" t="s">
        <v>29</v>
      </c>
      <c r="C231" s="22" t="s">
        <v>7</v>
      </c>
      <c r="D231" s="23">
        <v>163.65</v>
      </c>
      <c r="E231" s="33">
        <v>116.82999999999998</v>
      </c>
      <c r="F231" s="33">
        <v>103.48000000000002</v>
      </c>
      <c r="G231" s="33">
        <v>48.42999999999995</v>
      </c>
      <c r="H231" s="33">
        <v>27.730000000000018</v>
      </c>
      <c r="I231" s="33">
        <v>0.72000000000002728</v>
      </c>
      <c r="J231" s="33">
        <v>0</v>
      </c>
      <c r="K231" s="33">
        <v>0</v>
      </c>
      <c r="L231" s="33">
        <v>10.199999999999932</v>
      </c>
      <c r="M231" s="33">
        <v>78.290000000000077</v>
      </c>
      <c r="N231" s="34">
        <v>116.92999999999995</v>
      </c>
      <c r="O231" s="34">
        <v>150.45000000000005</v>
      </c>
      <c r="P231" s="24">
        <f t="shared" ref="P231:P238" si="1">SUM(D231:O231)</f>
        <v>816.71</v>
      </c>
    </row>
    <row r="232" spans="1:16" x14ac:dyDescent="0.25">
      <c r="A232" s="22" t="s">
        <v>9</v>
      </c>
      <c r="B232" s="22" t="s">
        <v>25</v>
      </c>
      <c r="C232" s="22" t="s">
        <v>8</v>
      </c>
      <c r="D232" s="23">
        <v>36.099999999999994</v>
      </c>
      <c r="E232" s="33">
        <v>34.049999999999997</v>
      </c>
      <c r="F232" s="33">
        <v>35.77000000000001</v>
      </c>
      <c r="G232" s="33">
        <v>33.210000000000008</v>
      </c>
      <c r="H232" s="33">
        <v>33.679999999999978</v>
      </c>
      <c r="I232" s="33">
        <v>28.450000000000017</v>
      </c>
      <c r="J232" s="33">
        <v>22.599999999999966</v>
      </c>
      <c r="K232" s="33">
        <v>20.82000000000005</v>
      </c>
      <c r="L232" s="33">
        <v>25.089999999999975</v>
      </c>
      <c r="M232" s="33">
        <v>33.480000000000018</v>
      </c>
      <c r="N232" s="34">
        <v>24.5</v>
      </c>
      <c r="O232" s="34">
        <v>34.930000000000007</v>
      </c>
      <c r="P232" s="24">
        <f>SUM(D232:O232)</f>
        <v>362.68</v>
      </c>
    </row>
    <row r="233" spans="1:16" x14ac:dyDescent="0.25">
      <c r="A233" s="22" t="s">
        <v>11</v>
      </c>
      <c r="B233" s="22" t="s">
        <v>29</v>
      </c>
      <c r="C233" s="22" t="s">
        <v>10</v>
      </c>
      <c r="D233" s="23">
        <v>169.72999999999996</v>
      </c>
      <c r="E233" s="33">
        <v>126.09000000000003</v>
      </c>
      <c r="F233" s="33">
        <v>107.68999999999994</v>
      </c>
      <c r="G233" s="33">
        <v>50.770000000000095</v>
      </c>
      <c r="H233" s="33">
        <v>28.370000000000005</v>
      </c>
      <c r="I233" s="33">
        <v>0.75</v>
      </c>
      <c r="J233" s="33">
        <v>0</v>
      </c>
      <c r="K233" s="33">
        <v>0</v>
      </c>
      <c r="L233" s="33">
        <v>11.919999999999959</v>
      </c>
      <c r="M233" s="33">
        <v>83.330000000000041</v>
      </c>
      <c r="N233" s="34">
        <v>120.13</v>
      </c>
      <c r="O233" s="34">
        <v>150.96999999999991</v>
      </c>
      <c r="P233" s="24">
        <f t="shared" si="1"/>
        <v>849.75</v>
      </c>
    </row>
    <row r="234" spans="1:16" x14ac:dyDescent="0.25">
      <c r="A234" s="22" t="s">
        <v>13</v>
      </c>
      <c r="B234" s="22" t="s">
        <v>25</v>
      </c>
      <c r="C234" s="22" t="s">
        <v>12</v>
      </c>
      <c r="D234" s="23">
        <v>36.08</v>
      </c>
      <c r="E234" s="33">
        <v>35.070000000000007</v>
      </c>
      <c r="F234" s="33">
        <v>37.189999999999984</v>
      </c>
      <c r="G234" s="33">
        <v>35.650000000000006</v>
      </c>
      <c r="H234" s="33">
        <v>36.680000000000007</v>
      </c>
      <c r="I234" s="33">
        <v>32.509999999999991</v>
      </c>
      <c r="J234" s="33">
        <v>27.139999999999986</v>
      </c>
      <c r="K234" s="33">
        <v>24.610000000000014</v>
      </c>
      <c r="L234" s="33">
        <v>28.460000000000036</v>
      </c>
      <c r="M234" s="33">
        <v>34.769999999999982</v>
      </c>
      <c r="N234" s="34">
        <v>33.599999999999966</v>
      </c>
      <c r="O234" s="34">
        <v>40.410000000000025</v>
      </c>
      <c r="P234" s="24">
        <f>SUM(D234:O234)</f>
        <v>402.17</v>
      </c>
    </row>
    <row r="235" spans="1:16" x14ac:dyDescent="0.25">
      <c r="A235" s="22" t="s">
        <v>15</v>
      </c>
      <c r="B235" s="22" t="s">
        <v>29</v>
      </c>
      <c r="C235" s="22" t="s">
        <v>14</v>
      </c>
      <c r="D235" s="23">
        <v>191.69000000000005</v>
      </c>
      <c r="E235" s="33">
        <v>143.36999999999989</v>
      </c>
      <c r="F235" s="33">
        <v>132.01999999999998</v>
      </c>
      <c r="G235" s="33">
        <v>66.180000000000064</v>
      </c>
      <c r="H235" s="33">
        <v>39.029999999999973</v>
      </c>
      <c r="I235" s="33">
        <v>0.93000000000006366</v>
      </c>
      <c r="J235" s="33">
        <v>0</v>
      </c>
      <c r="K235" s="33">
        <v>0</v>
      </c>
      <c r="L235" s="33">
        <v>15.579999999999927</v>
      </c>
      <c r="M235" s="33">
        <v>107.85000000000014</v>
      </c>
      <c r="N235" s="34">
        <v>143.89999999999986</v>
      </c>
      <c r="O235" s="34">
        <v>173.58999999999992</v>
      </c>
      <c r="P235" s="24">
        <f t="shared" si="1"/>
        <v>1014.1399999999999</v>
      </c>
    </row>
    <row r="236" spans="1:16" x14ac:dyDescent="0.25">
      <c r="A236" s="22" t="s">
        <v>17</v>
      </c>
      <c r="B236" s="22" t="s">
        <v>25</v>
      </c>
      <c r="C236" s="22" t="s">
        <v>16</v>
      </c>
      <c r="D236" s="23">
        <v>26.399999999999977</v>
      </c>
      <c r="E236" s="33">
        <v>23.254000000000019</v>
      </c>
      <c r="F236" s="33">
        <v>25.185999999999979</v>
      </c>
      <c r="G236" s="33">
        <v>28.649999999999977</v>
      </c>
      <c r="H236" s="33">
        <v>21.435000000000002</v>
      </c>
      <c r="I236" s="33">
        <v>21.944999999999993</v>
      </c>
      <c r="J236" s="33">
        <v>21.590000000000032</v>
      </c>
      <c r="K236" s="33">
        <v>18.460000000000036</v>
      </c>
      <c r="L236" s="33">
        <v>21.059999999999945</v>
      </c>
      <c r="M236" s="33">
        <v>24.430000000000064</v>
      </c>
      <c r="N236" s="34">
        <v>25.620000000000005</v>
      </c>
      <c r="O236" s="34">
        <v>31.129999999999995</v>
      </c>
      <c r="P236" s="24">
        <f>SUM(D236:O236)</f>
        <v>289.16000000000003</v>
      </c>
    </row>
    <row r="237" spans="1:16" x14ac:dyDescent="0.25">
      <c r="A237" s="22" t="s">
        <v>19</v>
      </c>
      <c r="B237" s="22" t="s">
        <v>29</v>
      </c>
      <c r="C237" s="22" t="s">
        <v>30</v>
      </c>
      <c r="D237" s="23">
        <v>168.19000000000005</v>
      </c>
      <c r="E237" s="33">
        <v>123.84999999999991</v>
      </c>
      <c r="F237" s="33">
        <v>113.20000000000005</v>
      </c>
      <c r="G237" s="33">
        <v>59.809999999999945</v>
      </c>
      <c r="H237" s="33">
        <v>34.970000000000027</v>
      </c>
      <c r="I237" s="33">
        <v>0.81999999999993634</v>
      </c>
      <c r="J237" s="33">
        <v>0</v>
      </c>
      <c r="K237" s="33">
        <v>0</v>
      </c>
      <c r="L237" s="33">
        <v>13.120000000000118</v>
      </c>
      <c r="M237" s="33">
        <v>92.990000000000009</v>
      </c>
      <c r="N237" s="34">
        <v>123.9699999999998</v>
      </c>
      <c r="O237" s="34">
        <v>151.58000000000015</v>
      </c>
      <c r="P237" s="24">
        <f t="shared" si="1"/>
        <v>882.5</v>
      </c>
    </row>
    <row r="238" spans="1:16" ht="15.75" thickBot="1" x14ac:dyDescent="0.3">
      <c r="A238" s="25" t="s">
        <v>21</v>
      </c>
      <c r="B238" s="25" t="s">
        <v>25</v>
      </c>
      <c r="C238" s="25" t="s">
        <v>20</v>
      </c>
      <c r="D238" s="26">
        <v>23.810000000000002</v>
      </c>
      <c r="E238" s="35">
        <v>22.759999999999991</v>
      </c>
      <c r="F238" s="35">
        <v>23.960000000000008</v>
      </c>
      <c r="G238" s="35">
        <v>21.899999999999991</v>
      </c>
      <c r="H238" s="35">
        <v>22.379999999999995</v>
      </c>
      <c r="I238" s="35">
        <v>20.27000000000001</v>
      </c>
      <c r="J238" s="35">
        <v>18.289999999999992</v>
      </c>
      <c r="K238" s="35">
        <v>16.78</v>
      </c>
      <c r="L238" s="35">
        <v>18.390000000000015</v>
      </c>
      <c r="M238" s="35">
        <v>21.70999999999998</v>
      </c>
      <c r="N238" s="36">
        <v>23.920000000000016</v>
      </c>
      <c r="O238" s="36">
        <v>27.25</v>
      </c>
      <c r="P238" s="27">
        <f t="shared" si="1"/>
        <v>261.41999999999996</v>
      </c>
    </row>
    <row r="239" spans="1:16" x14ac:dyDescent="0.25">
      <c r="C239" s="2"/>
      <c r="F239"/>
      <c r="P239" s="30">
        <f>SUM(P231:P238)</f>
        <v>4878.53</v>
      </c>
    </row>
    <row r="240" spans="1:16" x14ac:dyDescent="0.25">
      <c r="C240" s="2"/>
      <c r="F240"/>
    </row>
    <row r="241" spans="1:16" x14ac:dyDescent="0.25">
      <c r="A241" s="29">
        <v>2021</v>
      </c>
      <c r="B241" s="28"/>
      <c r="C241" s="28"/>
      <c r="D241" s="28">
        <v>44227</v>
      </c>
      <c r="E241" s="28" t="s">
        <v>31</v>
      </c>
      <c r="F241" s="28">
        <v>44286</v>
      </c>
      <c r="G241" s="28">
        <v>44316</v>
      </c>
      <c r="H241" s="28">
        <v>44347</v>
      </c>
      <c r="I241" s="28">
        <v>44377</v>
      </c>
      <c r="J241" s="28">
        <v>44408</v>
      </c>
      <c r="K241" s="28">
        <v>44439</v>
      </c>
      <c r="L241" s="28">
        <v>44469</v>
      </c>
      <c r="M241" s="28">
        <v>44500</v>
      </c>
      <c r="N241" s="28">
        <v>44530</v>
      </c>
      <c r="O241" s="28">
        <v>44561</v>
      </c>
      <c r="P241" s="37"/>
    </row>
    <row r="242" spans="1:16" x14ac:dyDescent="0.25">
      <c r="A242" s="22" t="s">
        <v>6</v>
      </c>
      <c r="B242" s="22" t="s">
        <v>29</v>
      </c>
      <c r="C242" s="22" t="s">
        <v>7</v>
      </c>
      <c r="D242" s="23">
        <v>162.1</v>
      </c>
      <c r="E242" s="23">
        <v>143.4</v>
      </c>
      <c r="F242" s="23">
        <v>126.7</v>
      </c>
      <c r="G242" s="23">
        <v>94.9</v>
      </c>
      <c r="H242" s="23">
        <v>55.1</v>
      </c>
      <c r="I242" s="23">
        <v>1.5</v>
      </c>
      <c r="J242" s="23">
        <v>0</v>
      </c>
      <c r="K242" s="23">
        <v>0</v>
      </c>
      <c r="L242" s="23">
        <v>19.600000000000001</v>
      </c>
      <c r="M242" s="23">
        <v>79</v>
      </c>
      <c r="N242" s="23">
        <v>120</v>
      </c>
      <c r="O242" s="23">
        <v>158.4</v>
      </c>
      <c r="P242" s="24">
        <f t="shared" ref="P242" si="2">SUM(D242:O242)</f>
        <v>960.7</v>
      </c>
    </row>
    <row r="243" spans="1:16" x14ac:dyDescent="0.25">
      <c r="A243" s="22" t="s">
        <v>9</v>
      </c>
      <c r="B243" s="22" t="s">
        <v>25</v>
      </c>
      <c r="C243" s="22" t="s">
        <v>8</v>
      </c>
      <c r="D243" s="23">
        <v>35.299999999999997</v>
      </c>
      <c r="E243" s="23">
        <v>28.6</v>
      </c>
      <c r="F243" s="23">
        <v>31.5</v>
      </c>
      <c r="G243" s="23">
        <v>29.5</v>
      </c>
      <c r="H243" s="23">
        <v>28.6</v>
      </c>
      <c r="I243" s="23">
        <v>23.7</v>
      </c>
      <c r="J243" s="23">
        <v>22.1</v>
      </c>
      <c r="K243" s="23">
        <v>22.8</v>
      </c>
      <c r="L243" s="23">
        <v>22.9</v>
      </c>
      <c r="M243" s="23">
        <v>25.6</v>
      </c>
      <c r="N243" s="23">
        <v>26.8</v>
      </c>
      <c r="O243" s="23">
        <v>29.5</v>
      </c>
      <c r="P243" s="24">
        <f>SUM(D243:O243)</f>
        <v>326.90000000000003</v>
      </c>
    </row>
    <row r="244" spans="1:16" x14ac:dyDescent="0.25">
      <c r="A244" s="22" t="s">
        <v>11</v>
      </c>
      <c r="B244" s="22" t="s">
        <v>29</v>
      </c>
      <c r="C244" s="22" t="s">
        <v>10</v>
      </c>
      <c r="D244" s="23">
        <v>165.9</v>
      </c>
      <c r="E244" s="23">
        <v>148.9</v>
      </c>
      <c r="F244" s="23">
        <v>128.69999999999999</v>
      </c>
      <c r="G244" s="23">
        <v>95.8</v>
      </c>
      <c r="H244" s="23">
        <v>54</v>
      </c>
      <c r="I244" s="23">
        <v>1.2</v>
      </c>
      <c r="J244" s="23">
        <v>0</v>
      </c>
      <c r="K244" s="23">
        <v>0</v>
      </c>
      <c r="L244" s="23">
        <v>18.899999999999999</v>
      </c>
      <c r="M244" s="23">
        <v>77.099999999999994</v>
      </c>
      <c r="N244" s="23">
        <v>118.8</v>
      </c>
      <c r="O244" s="23">
        <v>160.30000000000001</v>
      </c>
      <c r="P244" s="24">
        <f t="shared" ref="P244" si="3">SUM(D244:O244)</f>
        <v>969.59999999999991</v>
      </c>
    </row>
    <row r="245" spans="1:16" x14ac:dyDescent="0.25">
      <c r="A245" s="22" t="s">
        <v>13</v>
      </c>
      <c r="B245" s="22" t="s">
        <v>25</v>
      </c>
      <c r="C245" s="22" t="s">
        <v>12</v>
      </c>
      <c r="D245" s="23">
        <v>40.1</v>
      </c>
      <c r="E245" s="23">
        <v>34.799999999999997</v>
      </c>
      <c r="F245" s="23">
        <v>39.200000000000003</v>
      </c>
      <c r="G245" s="23">
        <v>36.6</v>
      </c>
      <c r="H245" s="23">
        <v>35.9</v>
      </c>
      <c r="I245" s="23">
        <v>30.2</v>
      </c>
      <c r="J245" s="23">
        <v>28</v>
      </c>
      <c r="K245" s="23">
        <v>29.4</v>
      </c>
      <c r="L245" s="23">
        <v>28.5</v>
      </c>
      <c r="M245" s="23">
        <v>30.6</v>
      </c>
      <c r="N245" s="23">
        <v>31.8</v>
      </c>
      <c r="O245" s="23">
        <v>34</v>
      </c>
      <c r="P245" s="24">
        <f>SUM(D245:O245)</f>
        <v>399.1</v>
      </c>
    </row>
    <row r="246" spans="1:16" x14ac:dyDescent="0.25">
      <c r="A246" s="22" t="s">
        <v>15</v>
      </c>
      <c r="B246" s="22" t="s">
        <v>29</v>
      </c>
      <c r="C246" s="22" t="s">
        <v>14</v>
      </c>
      <c r="D246" s="23">
        <v>188.5</v>
      </c>
      <c r="E246" s="23">
        <v>167.7</v>
      </c>
      <c r="F246" s="23">
        <v>154.19999999999999</v>
      </c>
      <c r="G246" s="23">
        <v>124.7</v>
      </c>
      <c r="H246" s="23">
        <v>77.400000000000006</v>
      </c>
      <c r="I246" s="23">
        <v>1.6</v>
      </c>
      <c r="J246" s="23">
        <v>0</v>
      </c>
      <c r="K246" s="23">
        <v>0</v>
      </c>
      <c r="L246" s="23">
        <v>28.4</v>
      </c>
      <c r="M246" s="23">
        <v>107</v>
      </c>
      <c r="N246" s="23">
        <v>146.80000000000001</v>
      </c>
      <c r="O246" s="23">
        <v>184.2</v>
      </c>
      <c r="P246" s="24">
        <f t="shared" ref="P246" si="4">SUM(D246:O246)</f>
        <v>1180.5</v>
      </c>
    </row>
    <row r="247" spans="1:16" x14ac:dyDescent="0.25">
      <c r="A247" s="22" t="s">
        <v>17</v>
      </c>
      <c r="B247" s="22" t="s">
        <v>25</v>
      </c>
      <c r="C247" s="22" t="s">
        <v>16</v>
      </c>
      <c r="D247" s="23">
        <v>26</v>
      </c>
      <c r="E247" s="23">
        <v>27.9</v>
      </c>
      <c r="F247" s="23">
        <v>27.5</v>
      </c>
      <c r="G247" s="23">
        <v>28.4</v>
      </c>
      <c r="H247" s="23">
        <v>24.4</v>
      </c>
      <c r="I247" s="23">
        <v>22</v>
      </c>
      <c r="J247" s="23">
        <v>21.5</v>
      </c>
      <c r="K247" s="23">
        <v>21.9</v>
      </c>
      <c r="L247" s="23">
        <v>22</v>
      </c>
      <c r="M247" s="23">
        <v>23.5</v>
      </c>
      <c r="N247" s="23">
        <v>24.1</v>
      </c>
      <c r="O247" s="23">
        <v>29.1</v>
      </c>
      <c r="P247" s="24">
        <f>SUM(D247:O247)</f>
        <v>298.30000000000007</v>
      </c>
    </row>
    <row r="248" spans="1:16" x14ac:dyDescent="0.25">
      <c r="A248" s="22" t="s">
        <v>19</v>
      </c>
      <c r="B248" s="22" t="s">
        <v>29</v>
      </c>
      <c r="C248" s="22" t="s">
        <v>30</v>
      </c>
      <c r="D248" s="23">
        <v>159.1</v>
      </c>
      <c r="E248" s="23">
        <v>142.5</v>
      </c>
      <c r="F248" s="23">
        <v>131.69999999999999</v>
      </c>
      <c r="G248" s="23">
        <v>109.6</v>
      </c>
      <c r="H248" s="23">
        <v>70.099999999999994</v>
      </c>
      <c r="I248" s="23">
        <v>1.5</v>
      </c>
      <c r="J248" s="23">
        <v>0</v>
      </c>
      <c r="K248" s="23">
        <v>0</v>
      </c>
      <c r="L248" s="23">
        <v>25.1</v>
      </c>
      <c r="M248" s="23">
        <v>91.1</v>
      </c>
      <c r="N248" s="23">
        <v>125.6</v>
      </c>
      <c r="O248" s="23">
        <v>157.69999999999999</v>
      </c>
      <c r="P248" s="24">
        <f t="shared" ref="P248:P249" si="5">SUM(D248:O248)</f>
        <v>1014</v>
      </c>
    </row>
    <row r="249" spans="1:16" ht="15.75" thickBot="1" x14ac:dyDescent="0.3">
      <c r="A249" s="25" t="s">
        <v>21</v>
      </c>
      <c r="B249" s="25" t="s">
        <v>25</v>
      </c>
      <c r="C249" s="25" t="s">
        <v>20</v>
      </c>
      <c r="D249" s="26">
        <v>28</v>
      </c>
      <c r="E249" s="26">
        <v>26.3</v>
      </c>
      <c r="F249" s="26">
        <v>28.4</v>
      </c>
      <c r="G249" s="26">
        <v>26.5</v>
      </c>
      <c r="H249" s="26">
        <v>24.8</v>
      </c>
      <c r="I249" s="26">
        <v>21.3</v>
      </c>
      <c r="J249" s="26">
        <v>20.2</v>
      </c>
      <c r="K249" s="26">
        <v>20.2</v>
      </c>
      <c r="L249" s="26">
        <v>21.2</v>
      </c>
      <c r="M249" s="26">
        <v>22.6</v>
      </c>
      <c r="N249" s="26">
        <v>23.1</v>
      </c>
      <c r="O249" s="26">
        <v>26.1</v>
      </c>
      <c r="P249" s="27">
        <f t="shared" si="5"/>
        <v>288.7</v>
      </c>
    </row>
    <row r="250" spans="1:16" x14ac:dyDescent="0.25">
      <c r="C250" s="2"/>
      <c r="F250"/>
      <c r="P250" s="30">
        <f>SUM(P242:P249)</f>
        <v>5437.7999999999993</v>
      </c>
    </row>
    <row r="251" spans="1:16" x14ac:dyDescent="0.25">
      <c r="C251" s="2"/>
      <c r="F251"/>
    </row>
    <row r="252" spans="1:16" x14ac:dyDescent="0.25">
      <c r="A252" s="29">
        <v>2022</v>
      </c>
      <c r="B252" s="28"/>
      <c r="C252" s="28"/>
      <c r="D252" s="28">
        <v>44592</v>
      </c>
      <c r="E252" s="28" t="s">
        <v>32</v>
      </c>
      <c r="F252" s="28">
        <v>44651</v>
      </c>
      <c r="G252" s="28">
        <v>44681</v>
      </c>
      <c r="H252" s="28">
        <v>44712</v>
      </c>
      <c r="I252" s="28">
        <v>44742</v>
      </c>
      <c r="J252" s="28">
        <v>44773</v>
      </c>
      <c r="K252" s="28">
        <v>44804</v>
      </c>
      <c r="L252" s="28">
        <v>44834</v>
      </c>
      <c r="M252" s="28">
        <v>44865</v>
      </c>
      <c r="N252" s="28">
        <v>44895</v>
      </c>
      <c r="O252" s="28">
        <v>44926</v>
      </c>
      <c r="P252" s="37"/>
    </row>
    <row r="253" spans="1:16" x14ac:dyDescent="0.25">
      <c r="A253" s="22" t="s">
        <v>6</v>
      </c>
      <c r="B253" s="22" t="s">
        <v>29</v>
      </c>
      <c r="C253" s="22" t="s">
        <v>7</v>
      </c>
      <c r="D253" s="23">
        <v>153.16999999999999</v>
      </c>
      <c r="E253" s="23">
        <v>115.41</v>
      </c>
      <c r="F253" s="23">
        <v>109.44</v>
      </c>
      <c r="G253" s="23">
        <v>78.86</v>
      </c>
      <c r="H253" s="23">
        <v>10.79</v>
      </c>
      <c r="I253" s="23">
        <v>0</v>
      </c>
      <c r="J253" s="23">
        <v>0</v>
      </c>
      <c r="K253" s="23">
        <v>0</v>
      </c>
      <c r="L253" s="23">
        <v>24.7</v>
      </c>
      <c r="M253" s="23">
        <v>48.32</v>
      </c>
      <c r="N253" s="23">
        <v>96.5</v>
      </c>
      <c r="O253" s="23">
        <v>146.88999999999999</v>
      </c>
      <c r="P253" s="24">
        <f t="shared" ref="P253" si="6">SUM(D253:O253)</f>
        <v>784.08</v>
      </c>
    </row>
    <row r="254" spans="1:16" x14ac:dyDescent="0.25">
      <c r="A254" s="22" t="s">
        <v>9</v>
      </c>
      <c r="B254" s="22" t="s">
        <v>25</v>
      </c>
      <c r="C254" s="22" t="s">
        <v>8</v>
      </c>
      <c r="D254" s="23">
        <v>29.52</v>
      </c>
      <c r="E254" s="23">
        <v>26.91</v>
      </c>
      <c r="F254" s="23">
        <v>29.26</v>
      </c>
      <c r="G254" s="23">
        <v>27.4</v>
      </c>
      <c r="H254" s="23">
        <v>25.3</v>
      </c>
      <c r="I254" s="23">
        <v>20.079999999999998</v>
      </c>
      <c r="J254" s="23">
        <v>18.48</v>
      </c>
      <c r="K254" s="23">
        <v>17.98</v>
      </c>
      <c r="L254" s="23">
        <v>19.77</v>
      </c>
      <c r="M254" s="23">
        <v>20.170000000000002</v>
      </c>
      <c r="N254" s="23">
        <v>22.02</v>
      </c>
      <c r="O254" s="23">
        <v>25.24</v>
      </c>
      <c r="P254" s="24">
        <f>SUM(D254:O254)</f>
        <v>282.13</v>
      </c>
    </row>
    <row r="255" spans="1:16" x14ac:dyDescent="0.25">
      <c r="A255" s="22" t="s">
        <v>11</v>
      </c>
      <c r="B255" s="22" t="s">
        <v>29</v>
      </c>
      <c r="C255" s="22" t="s">
        <v>10</v>
      </c>
      <c r="D255" s="23">
        <v>158.56</v>
      </c>
      <c r="E255" s="23">
        <v>118.97</v>
      </c>
      <c r="F255" s="23">
        <v>115.18</v>
      </c>
      <c r="G255" s="23">
        <v>84</v>
      </c>
      <c r="H255" s="23">
        <v>11.06</v>
      </c>
      <c r="I255" s="23">
        <v>0</v>
      </c>
      <c r="J255" s="23">
        <v>0</v>
      </c>
      <c r="K255" s="23">
        <v>0</v>
      </c>
      <c r="L255" s="23">
        <v>27.94</v>
      </c>
      <c r="M255" s="23">
        <v>54.07</v>
      </c>
      <c r="N255" s="23">
        <v>101.71</v>
      </c>
      <c r="O255" s="23">
        <v>155.84</v>
      </c>
      <c r="P255" s="24">
        <f t="shared" ref="P255" si="7">SUM(D255:O255)</f>
        <v>827.33000000000015</v>
      </c>
    </row>
    <row r="256" spans="1:16" x14ac:dyDescent="0.25">
      <c r="A256" s="22" t="s">
        <v>13</v>
      </c>
      <c r="B256" s="22" t="s">
        <v>25</v>
      </c>
      <c r="C256" s="22" t="s">
        <v>12</v>
      </c>
      <c r="D256" s="23">
        <v>34.979999999999997</v>
      </c>
      <c r="E256" s="23">
        <v>32.659999999999997</v>
      </c>
      <c r="F256" s="23">
        <v>35.36</v>
      </c>
      <c r="G256" s="23">
        <v>33.26</v>
      </c>
      <c r="H256" s="23">
        <v>31.69</v>
      </c>
      <c r="I256" s="23">
        <v>28.64</v>
      </c>
      <c r="J256" s="23">
        <v>27.76</v>
      </c>
      <c r="K256" s="23">
        <v>26.58</v>
      </c>
      <c r="L256" s="23">
        <v>27.21</v>
      </c>
      <c r="M256" s="23">
        <v>26.35</v>
      </c>
      <c r="N256" s="23">
        <v>28.23</v>
      </c>
      <c r="O256" s="23">
        <v>32.72</v>
      </c>
      <c r="P256" s="24">
        <f>SUM(D256:O256)</f>
        <v>365.43999999999994</v>
      </c>
    </row>
    <row r="257" spans="1:16" x14ac:dyDescent="0.25">
      <c r="A257" s="22" t="s">
        <v>15</v>
      </c>
      <c r="B257" s="22" t="s">
        <v>29</v>
      </c>
      <c r="C257" s="22" t="s">
        <v>14</v>
      </c>
      <c r="D257" s="23">
        <v>182.37</v>
      </c>
      <c r="E257" s="23">
        <v>142.66</v>
      </c>
      <c r="F257" s="23">
        <v>143.97999999999999</v>
      </c>
      <c r="G257" s="23">
        <v>111.86</v>
      </c>
      <c r="H257" s="23">
        <v>17.38</v>
      </c>
      <c r="I257" s="23">
        <v>0</v>
      </c>
      <c r="J257" s="23">
        <v>0</v>
      </c>
      <c r="K257" s="23">
        <v>0</v>
      </c>
      <c r="L257" s="23">
        <v>43.4</v>
      </c>
      <c r="M257" s="23">
        <v>79</v>
      </c>
      <c r="N257" s="23">
        <v>126.96</v>
      </c>
      <c r="O257" s="23">
        <v>179.17</v>
      </c>
      <c r="P257" s="24">
        <f t="shared" ref="P257" si="8">SUM(D257:O257)</f>
        <v>1026.78</v>
      </c>
    </row>
    <row r="258" spans="1:16" x14ac:dyDescent="0.25">
      <c r="A258" s="22" t="s">
        <v>17</v>
      </c>
      <c r="B258" s="22" t="s">
        <v>25</v>
      </c>
      <c r="C258" s="22" t="s">
        <v>16</v>
      </c>
      <c r="D258" s="23">
        <v>25.59</v>
      </c>
      <c r="E258" s="23">
        <v>25.03</v>
      </c>
      <c r="F258" s="23">
        <v>26.57</v>
      </c>
      <c r="G258" s="23">
        <v>25.13</v>
      </c>
      <c r="H258" s="23">
        <v>22.83</v>
      </c>
      <c r="I258" s="23">
        <v>21.11</v>
      </c>
      <c r="J258" s="23">
        <v>19.940000000000001</v>
      </c>
      <c r="K258" s="23">
        <v>20.9</v>
      </c>
      <c r="L258" s="23">
        <v>22.65</v>
      </c>
      <c r="M258" s="23">
        <v>20.87</v>
      </c>
      <c r="N258" s="23">
        <v>22.547999999999998</v>
      </c>
      <c r="O258" s="23">
        <v>26.83</v>
      </c>
      <c r="P258" s="24">
        <f>SUM(D258:O258)</f>
        <v>279.99799999999999</v>
      </c>
    </row>
    <row r="259" spans="1:16" x14ac:dyDescent="0.25">
      <c r="A259" s="22" t="s">
        <v>19</v>
      </c>
      <c r="B259" s="22" t="s">
        <v>29</v>
      </c>
      <c r="C259" s="22" t="s">
        <v>30</v>
      </c>
      <c r="D259" s="23">
        <v>152.62</v>
      </c>
      <c r="E259" s="23">
        <v>117.63</v>
      </c>
      <c r="F259" s="23">
        <v>117.6</v>
      </c>
      <c r="G259" s="23">
        <v>96.6</v>
      </c>
      <c r="H259" s="23">
        <v>17.13</v>
      </c>
      <c r="I259" s="23">
        <v>0</v>
      </c>
      <c r="J259" s="23">
        <v>0</v>
      </c>
      <c r="K259" s="23">
        <v>0</v>
      </c>
      <c r="L259" s="23">
        <v>34.24</v>
      </c>
      <c r="M259" s="23">
        <v>61.81</v>
      </c>
      <c r="N259" s="23">
        <v>102.1</v>
      </c>
      <c r="O259" s="23">
        <v>145.41999999999999</v>
      </c>
      <c r="P259" s="24">
        <f t="shared" ref="P259:P260" si="9">SUM(D259:O259)</f>
        <v>845.15000000000009</v>
      </c>
    </row>
    <row r="260" spans="1:16" ht="15.75" thickBot="1" x14ac:dyDescent="0.3">
      <c r="A260" s="25" t="s">
        <v>21</v>
      </c>
      <c r="B260" s="25" t="s">
        <v>25</v>
      </c>
      <c r="C260" s="25" t="s">
        <v>20</v>
      </c>
      <c r="D260" s="26">
        <v>26.57</v>
      </c>
      <c r="E260" s="26">
        <v>24.58</v>
      </c>
      <c r="F260" s="26">
        <v>27.14</v>
      </c>
      <c r="G260" s="26">
        <v>24.53</v>
      </c>
      <c r="H260" s="26">
        <v>22.35</v>
      </c>
      <c r="I260" s="26">
        <v>21.5</v>
      </c>
      <c r="J260" s="26">
        <v>19.93</v>
      </c>
      <c r="K260" s="26">
        <v>19.46</v>
      </c>
      <c r="L260" s="26">
        <v>19.760000000000002</v>
      </c>
      <c r="M260" s="26">
        <v>19.059999999999999</v>
      </c>
      <c r="N260" s="26">
        <v>20.21</v>
      </c>
      <c r="O260" s="26">
        <v>24.9</v>
      </c>
      <c r="P260" s="27">
        <f t="shared" si="9"/>
        <v>269.99</v>
      </c>
    </row>
    <row r="261" spans="1:16" x14ac:dyDescent="0.25">
      <c r="C261" s="2"/>
      <c r="F261"/>
      <c r="P261" s="30">
        <f>SUM(P253:P260)</f>
        <v>4680.8980000000001</v>
      </c>
    </row>
  </sheetData>
  <mergeCells count="12">
    <mergeCell ref="D4:D5"/>
    <mergeCell ref="E4:E5"/>
    <mergeCell ref="D6:D7"/>
    <mergeCell ref="E6:E7"/>
    <mergeCell ref="D8:D9"/>
    <mergeCell ref="E8:E9"/>
    <mergeCell ref="D14:D15"/>
    <mergeCell ref="E14:E15"/>
    <mergeCell ref="D12:D13"/>
    <mergeCell ref="E12:E13"/>
    <mergeCell ref="D10:D11"/>
    <mergeCell ref="E10:E11"/>
  </mergeCells>
  <conditionalFormatting sqref="P220:P227">
    <cfRule type="cellIs" dxfId="3" priority="7" operator="lessThan">
      <formula>0</formula>
    </cfRule>
  </conditionalFormatting>
  <conditionalFormatting sqref="P231:P238">
    <cfRule type="cellIs" dxfId="2" priority="4" operator="lessThan">
      <formula>0</formula>
    </cfRule>
  </conditionalFormatting>
  <conditionalFormatting sqref="P242:P249">
    <cfRule type="cellIs" dxfId="1" priority="2" operator="lessThan">
      <formula>0</formula>
    </cfRule>
  </conditionalFormatting>
  <conditionalFormatting sqref="P253:P260">
    <cfRule type="cellIs" dxfId="0" priority="1" operator="lessThan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Pavla Šimková</dc:creator>
  <cp:lastModifiedBy>Jiří Malý</cp:lastModifiedBy>
  <dcterms:created xsi:type="dcterms:W3CDTF">2019-04-18T09:41:56Z</dcterms:created>
  <dcterms:modified xsi:type="dcterms:W3CDTF">2023-03-13T13:05:56Z</dcterms:modified>
</cp:coreProperties>
</file>